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C:\Users\cshardlow\OneDrive - West Yorkshire Combined Authority\Files\Reporting and Transparency\Transparency\July - September 2022\"/>
    </mc:Choice>
  </mc:AlternateContent>
  <xr:revisionPtr revIDLastSave="0" documentId="8_{7EFE721B-1177-4E9D-8FA5-7368DF0CC26F}" xr6:coauthVersionLast="47" xr6:coauthVersionMax="47" xr10:uidLastSave="{00000000-0000-0000-0000-000000000000}"/>
  <bookViews>
    <workbookView xWindow="-110" yWindow="-110" windowWidth="19420" windowHeight="10420" xr2:uid="{FFFFCC54-3715-45AA-BAF3-A9B2DCA5B3F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1" i="1" l="1"/>
  <c r="N101" i="1"/>
  <c r="N95" i="1"/>
  <c r="N92" i="1"/>
  <c r="N89" i="1"/>
  <c r="O86" i="1"/>
  <c r="N70" i="1"/>
  <c r="N55" i="1"/>
</calcChain>
</file>

<file path=xl/sharedStrings.xml><?xml version="1.0" encoding="utf-8"?>
<sst xmlns="http://schemas.openxmlformats.org/spreadsheetml/2006/main" count="1636" uniqueCount="735">
  <si>
    <t>Reference</t>
  </si>
  <si>
    <t>Title</t>
  </si>
  <si>
    <t>Description</t>
  </si>
  <si>
    <t>Contract Start Date</t>
  </si>
  <si>
    <t>Current Contract End Date</t>
  </si>
  <si>
    <t xml:space="preserve">Extension Options If Applicable </t>
  </si>
  <si>
    <t>Ultimate Contract End Date</t>
  </si>
  <si>
    <t>To be Renewed Y/N</t>
  </si>
  <si>
    <t>Awarded Suppliers</t>
  </si>
  <si>
    <t>Supplier Type
SME or VCSE</t>
  </si>
  <si>
    <t>Company Registration No.</t>
  </si>
  <si>
    <t>Service</t>
  </si>
  <si>
    <t>Directorate</t>
  </si>
  <si>
    <t xml:space="preserve">Annual Value </t>
  </si>
  <si>
    <t>Total Contract Value</t>
  </si>
  <si>
    <t>VAT that Cannot be Recovered</t>
  </si>
  <si>
    <t>Type ITQ/ITT or Waiver</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</si>
  <si>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</si>
  <si>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</si>
  <si>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</si>
  <si>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Yes</t>
  </si>
  <si>
    <t>N</t>
  </si>
  <si>
    <t xml:space="preserve">Pulsant Data Services </t>
  </si>
  <si>
    <t>No</t>
  </si>
  <si>
    <t>03625671</t>
  </si>
  <si>
    <t>Corporate Services - (IT)</t>
  </si>
  <si>
    <t>Corporate Services</t>
  </si>
  <si>
    <t>Waiver</t>
  </si>
  <si>
    <t>PROJECT CA1304</t>
  </si>
  <si>
    <t>Urban Transport Group New Website Project including Support and Development</t>
  </si>
  <si>
    <t>Website Development and Support</t>
  </si>
  <si>
    <t>Y</t>
  </si>
  <si>
    <t>Creative Concern</t>
  </si>
  <si>
    <t>SME</t>
  </si>
  <si>
    <t>04582786</t>
  </si>
  <si>
    <t>Urban Transport Group</t>
  </si>
  <si>
    <t>ITT</t>
  </si>
  <si>
    <t>PROJECT CA0814</t>
  </si>
  <si>
    <t>Legal Advice and Support for Rail Projects</t>
  </si>
  <si>
    <t>Further competition from Lot 4 Transport Rail of the Wider Public Services Legal Service Panel Agreement framework</t>
  </si>
  <si>
    <t>Addleshaw Goddard LLP</t>
  </si>
  <si>
    <t>OC318149</t>
  </si>
  <si>
    <t>Legal &amp; Governance Services​</t>
  </si>
  <si>
    <t>PROJECT CA0379</t>
  </si>
  <si>
    <t xml:space="preserve">DECs &amp; EPCs Assessments </t>
  </si>
  <si>
    <t>Consultant required to undertake DEC and EPC assessments on WYCA owned assets</t>
  </si>
  <si>
    <t>White Young Green Limited</t>
  </si>
  <si>
    <t>05111508</t>
  </si>
  <si>
    <t>Facilities &amp; Assets</t>
  </si>
  <si>
    <t>Transport Services</t>
  </si>
  <si>
    <t>ITQ</t>
  </si>
  <si>
    <t>PROJECT CA0343</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</si>
  <si>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</si>
  <si>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</si>
  <si>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</si>
  <si>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</si>
  <si>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PROJECT  CA1327</t>
  </si>
  <si>
    <t>Equality and Diversity E Learning package</t>
  </si>
  <si>
    <t>Provision of  Equality and Diversity E Learning  for approximately 570 users.</t>
  </si>
  <si>
    <t>1+1+1</t>
  </si>
  <si>
    <t>Inclusive Learning Ltd</t>
  </si>
  <si>
    <t>07307261</t>
  </si>
  <si>
    <t>Corporate Services - HR</t>
  </si>
  <si>
    <t>PROJECT CA1356</t>
  </si>
  <si>
    <t>Business Intelligence Database 2021</t>
  </si>
  <si>
    <t>Provision of a business intelligence database to provide detailed insight into the locations, activities, structure and performance of the business base across Leeds City Region, with access required for Leeds City Region LEP and a number of local authority partners.</t>
  </si>
  <si>
    <t>+1yr+1yr</t>
  </si>
  <si>
    <t>Bureau van Dijk Electronic Publishing Ltd</t>
  </si>
  <si>
    <t>02323741</t>
  </si>
  <si>
    <t>Research &amp; Intelligence​</t>
  </si>
  <si>
    <t>Policy, Strategy &amp; Communications</t>
  </si>
  <si>
    <t>PROJECT CA1310</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</si>
  <si>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</si>
  <si>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</si>
  <si>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Multiple</t>
  </si>
  <si>
    <t>Employment &amp; Skills​</t>
  </si>
  <si>
    <t>Economic Services</t>
  </si>
  <si>
    <t>N/A</t>
  </si>
  <si>
    <t>Waiver CSO 215</t>
  </si>
  <si>
    <t>Dream</t>
  </si>
  <si>
    <t>Annual support and maintenance</t>
  </si>
  <si>
    <t>Dream Limited</t>
  </si>
  <si>
    <t>02707764</t>
  </si>
  <si>
    <t>Waiver CSO 152</t>
  </si>
  <si>
    <t xml:space="preserve">Membership of the Institute of Customer Service </t>
  </si>
  <si>
    <t xml:space="preserve">Institute of Customer Service </t>
  </si>
  <si>
    <t>03316394</t>
  </si>
  <si>
    <t>Project CA1545</t>
  </si>
  <si>
    <t>Installation of PV Panels, Bradford Interchange</t>
  </si>
  <si>
    <t xml:space="preserve">Installation of PV Panels, Bradford Interchange-The works shall include a full design and installation of PV panels </t>
  </si>
  <si>
    <t>Phoenix Renewables Ltd T/A The Phoenix Works</t>
  </si>
  <si>
    <t>PROJECT CA1488</t>
  </si>
  <si>
    <t>Marketing support for Entrepreneurial Development Programme</t>
  </si>
  <si>
    <t>Integrated agency to develop compelling integrated digital first advertising campaign to highlight self-employment/business start-up as a career option to all areas and communities in West Yorkshire.</t>
  </si>
  <si>
    <t>18 Months</t>
  </si>
  <si>
    <t>ENGAGING EDUCATION</t>
  </si>
  <si>
    <t>07769023</t>
  </si>
  <si>
    <t>Waiver CSO 167</t>
  </si>
  <si>
    <t>RTIG Membership Subscription for 3 years</t>
  </si>
  <si>
    <t>RTIG Membership Subscription</t>
  </si>
  <si>
    <t>Real Time Information Group</t>
  </si>
  <si>
    <t>05037998</t>
  </si>
  <si>
    <t>Waiver CSO 185</t>
  </si>
  <si>
    <t>ePay(PT-X)</t>
  </si>
  <si>
    <t>Bottomline Technologies Limited</t>
  </si>
  <si>
    <t>08098450</t>
  </si>
  <si>
    <t>PROJECT CA1379</t>
  </si>
  <si>
    <t>West Yorkshire Broadband - Contract 3</t>
  </si>
  <si>
    <t xml:space="preserve">Rural Broadband contract with Quickline Holdings </t>
  </si>
  <si>
    <t>Quick line holdings Ltd</t>
  </si>
  <si>
    <t>07488363</t>
  </si>
  <si>
    <t>Implementation - Transport</t>
  </si>
  <si>
    <t>Delivery</t>
  </si>
  <si>
    <t>PROJECT CA1490</t>
  </si>
  <si>
    <t xml:space="preserve">Bus Network Design and Highway Infrastructure Consultancy </t>
  </si>
  <si>
    <t xml:space="preserve">Consultancy support to undertake an evidence-based approach to reviewing and re-scoping the bus network </t>
  </si>
  <si>
    <t>Jacobs U.K. Limited</t>
  </si>
  <si>
    <t>Transport Policy</t>
  </si>
  <si>
    <t>PROJECT CA1316</t>
  </si>
  <si>
    <t xml:space="preserve">Service Management ITIL </t>
  </si>
  <si>
    <t>Service Management Partner to provide guidance on all areas of the ITIL framework.</t>
  </si>
  <si>
    <t>Pink Elephant EMEA Limited</t>
  </si>
  <si>
    <t>04974611</t>
  </si>
  <si>
    <t>PROJECT 50621</t>
  </si>
  <si>
    <t xml:space="preserve">Temp Labour and Hard to Fill Vacancies </t>
  </si>
  <si>
    <t xml:space="preserve">Neutral vendor relationship for temp labour provision and hard to fill vancancies. </t>
  </si>
  <si>
    <t xml:space="preserve">Comensura Limited </t>
  </si>
  <si>
    <t>HR</t>
  </si>
  <si>
    <t>PROJECT CA1464</t>
  </si>
  <si>
    <t>REBiz Telemarketing Campaign</t>
  </si>
  <si>
    <t>Provision of a telemarketing agency to conduct a seasonal telemarketing campaign aimed at reaching SME businesses across the West and North Yorkshire to increase awareness of the Resource Efficient Business (REBiz) programme and the support it offers to SMEs in West (WY) and North Yorkshire (NY).</t>
  </si>
  <si>
    <t>Link Telemarketing B2B Ltd</t>
  </si>
  <si>
    <t>07528847</t>
  </si>
  <si>
    <t>Economic Services Business Support</t>
  </si>
  <si>
    <t>PROJECT CA1443</t>
  </si>
  <si>
    <t xml:space="preserve">Schools Cycle and Scooter Storage </t>
  </si>
  <si>
    <t>Cycle and scooter storage provider to supply schools with secure cycle and scooter storage facilities.</t>
  </si>
  <si>
    <t>Yes (option 1yr)</t>
  </si>
  <si>
    <t>LOCKIT SAFE LTD</t>
  </si>
  <si>
    <t>02777297</t>
  </si>
  <si>
    <t>Communications</t>
  </si>
  <si>
    <t>PROJECT CA1010</t>
  </si>
  <si>
    <t>Batch 673 - Leeds District - May 2019</t>
  </si>
  <si>
    <t>Batch 673 Leeds District Service 30 - Horsforth - Clariant Development - Pudsey Services 31/32 - Horsforth local sevices 3 Years May 2019 to May 2022</t>
  </si>
  <si>
    <t>CT Plus and Squarepeg</t>
  </si>
  <si>
    <t>Bus Services</t>
  </si>
  <si>
    <t>Project CA1546</t>
  </si>
  <si>
    <t>OPE Phase 8 Consultant</t>
  </si>
  <si>
    <t>The West Yorkshire Combined Authority, as part of the West Yorkshire One Public Estate (OPE) Partnership, is seeking consultant support to explore the impact of Covid-19 on public sector land and property in our town centres.  This Statement of Requirements will outline the aims and services that will be commissioned to support the project.</t>
  </si>
  <si>
    <t>Arcadis Consulting (UK) Limited</t>
  </si>
  <si>
    <t>Economic Policy​</t>
  </si>
  <si>
    <t>PROJECT CA1246</t>
  </si>
  <si>
    <t>Support, Maintenance and upgrade costs for the G-Cloud Modern.Gov System.</t>
  </si>
  <si>
    <t>Audio visual webcasting for WYCA committee room</t>
  </si>
  <si>
    <t xml:space="preserve">Civica UK Limited </t>
  </si>
  <si>
    <t>01628868</t>
  </si>
  <si>
    <t>PROJECT CA1588</t>
  </si>
  <si>
    <t>Interim Summative Assessment of the LCR Growth Service</t>
  </si>
  <si>
    <t xml:space="preserve">The Leeds City Region Enterprise Partnership (LEP) (working in partnership with the West Yorkshire Combined Authority) is seeking an independent evaluator to undertake interim summative assessment of the Leeds City Region Growth Service. </t>
  </si>
  <si>
    <t>add specialists</t>
  </si>
  <si>
    <t>Business Support</t>
  </si>
  <si>
    <t>PROJECT CA0239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</si>
  <si>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</si>
  <si>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</si>
  <si>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Bus Shelters Limited</t>
  </si>
  <si>
    <t>01822681</t>
  </si>
  <si>
    <t>Waiver CSO 238</t>
  </si>
  <si>
    <t>Licence renewal for three Basemap analysis tools: Highways Analyst, TRACC and DataCutter</t>
  </si>
  <si>
    <t>Licence renewals</t>
  </si>
  <si>
    <t>Basemap Limited</t>
  </si>
  <si>
    <t>PROJECT CA1529</t>
  </si>
  <si>
    <t>Real-Time system delivery support</t>
  </si>
  <si>
    <t>Consultant support in the delivery of the New Yorkshire real-time system over a 12 month period.</t>
  </si>
  <si>
    <t>Waysphere Ltd</t>
  </si>
  <si>
    <t>PROJECT CA1503</t>
  </si>
  <si>
    <t>Young Persons Media Support</t>
  </si>
  <si>
    <t>Support from a marketing agency to provide media support, on behalf of MCard – the West Yorkshire Ticketing Company Ltd and the West Yorkshire Bus
Alliance to launch a new simplified ticketing offer for bus travel for under 19s across West Yorkshire.</t>
  </si>
  <si>
    <t>Brandon Mont T/A Principles Agency</t>
  </si>
  <si>
    <t>PROJECT CA1117</t>
  </si>
  <si>
    <t>Lift &amp; Escalator Consultancy Services</t>
  </si>
  <si>
    <t>TUV-SUD Limited</t>
  </si>
  <si>
    <t>SC215164</t>
  </si>
  <si>
    <t>PROJECT CA53607</t>
  </si>
  <si>
    <t>Insurance Brokerage</t>
  </si>
  <si>
    <t xml:space="preserve">Insurance brokerage services to the Combined Authority for Insurance renewals, negotiation, advice, reviews, risks, claims </t>
  </si>
  <si>
    <t xml:space="preserve">Griffiths and Armour </t>
  </si>
  <si>
    <t>01774735</t>
  </si>
  <si>
    <t>Finance​</t>
  </si>
  <si>
    <t>PROJECT CA1560</t>
  </si>
  <si>
    <t>First Time Management Training</t>
  </si>
  <si>
    <t>Provision of First Time Management Training</t>
  </si>
  <si>
    <t>Calderdale College</t>
  </si>
  <si>
    <t>PROJECT CA1099</t>
  </si>
  <si>
    <t>Electrical Audit Consultancy</t>
  </si>
  <si>
    <t>Electrical Audit Consultancy - Review existing lift installations, provide ad-hoc support and annual inspections.</t>
  </si>
  <si>
    <t>Certsure LLP</t>
  </si>
  <si>
    <t>OC379918</t>
  </si>
  <si>
    <t>PROJECT NO. CA1564</t>
  </si>
  <si>
    <t>Sustainable Travel Project – Climate Change Strategy – West Yorkshire Healthcare System</t>
  </si>
  <si>
    <t>To provide sustainable travel support through a series of consultant led workshops to West Yorkshire &amp; Harrogate Integrated Care System (ICS) to achieve net zero goals, air quality and climate change targets in the healthcare system.</t>
  </si>
  <si>
    <t>Steer</t>
  </si>
  <si>
    <t>Carval - HR and Access Control</t>
  </si>
  <si>
    <t>PROJECT CA????</t>
  </si>
  <si>
    <t>Multifuctional Devices, managed print and content services</t>
  </si>
  <si>
    <t>Provision of Multifunctional devices</t>
  </si>
  <si>
    <t xml:space="preserve">Y </t>
  </si>
  <si>
    <t>Canon (UK) Ltd</t>
  </si>
  <si>
    <t>ICT Services</t>
  </si>
  <si>
    <t>PROJECT CA1358</t>
  </si>
  <si>
    <t>Business Case for Bus Reform Options - Network Navigation</t>
  </si>
  <si>
    <t>Creative agency to take and develop the existing design principles of the Leeds Core Network project so that they can be delivered across the wider West Yorkshire core network. Includes the  production of a suite of designs/ documents that can be given to the appointed CA contractor for manufacture and installation across the West Yorkshire core network.</t>
  </si>
  <si>
    <t>Transdev Blazefield</t>
  </si>
  <si>
    <t>02605399</t>
  </si>
  <si>
    <t>Economic &amp; Transport Policy</t>
  </si>
  <si>
    <t>Policy, Strategy and Communications</t>
  </si>
  <si>
    <t>PROJECT CA1282</t>
  </si>
  <si>
    <t>SAN Framework Call-Off</t>
  </si>
  <si>
    <t>SAN Servers HTE Framework Call off</t>
  </si>
  <si>
    <t>Tintri (UK) Limited</t>
  </si>
  <si>
    <t>07696044</t>
  </si>
  <si>
    <t>PROJECT CA1554</t>
  </si>
  <si>
    <t>The Hub Incubation Project Consultation</t>
  </si>
  <si>
    <t>Consultant to: Provide support to the participating SEND Careers Hub schools/colleges to deliver the Hub Incubation Project and evaluation Act as an Ambassador for the SEND Careers Hub Incubation Project locally, regionally, and nationally. Help to collect and share learnings from the project.</t>
  </si>
  <si>
    <t>Talentino Ltd</t>
  </si>
  <si>
    <t>07565722</t>
  </si>
  <si>
    <t>PROJECT 51725</t>
  </si>
  <si>
    <t>AEB DPS - Further Competition - Bus Driver Training</t>
  </si>
  <si>
    <t xml:space="preserve">Bus Driver Training Via AEB DPS </t>
  </si>
  <si>
    <t xml:space="preserve">No </t>
  </si>
  <si>
    <t>REALISE LEARNING AND EMPLOYMENT LIMITED</t>
  </si>
  <si>
    <t>PROJECT 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</si>
  <si>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</si>
  <si>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</si>
  <si>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</si>
  <si>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01093549</t>
  </si>
  <si>
    <t>Portfolio Management Office​</t>
  </si>
  <si>
    <t>PROJECT CA1309</t>
  </si>
  <si>
    <t>Cycle Storage Provider</t>
  </si>
  <si>
    <t>We are looking to appoint a cycle storage provider to supply end users such as schools, colleges, universities and businesses with secure cycle storage facilities.</t>
  </si>
  <si>
    <t>Private Limited Company</t>
  </si>
  <si>
    <t>02777397</t>
  </si>
  <si>
    <t>PROJECT 51215</t>
  </si>
  <si>
    <t>Franchising Business Case Development</t>
  </si>
  <si>
    <t>Consultancy Support for Business Case Development for a Franchising Assessment</t>
  </si>
  <si>
    <t>PricewaterhouseCoopers LLP (PWC)</t>
  </si>
  <si>
    <t>OC303525</t>
  </si>
  <si>
    <t>Policy &amp; Development</t>
  </si>
  <si>
    <t>PROJECT 56973</t>
  </si>
  <si>
    <t>Bus Franchising Support Services</t>
  </si>
  <si>
    <t xml:space="preserve">Support Services for Bus Franchising Business Case Development - PMO and Programme Management Support. </t>
  </si>
  <si>
    <t>Deloitte LLP</t>
  </si>
  <si>
    <t>OC303675</t>
  </si>
  <si>
    <t>PROJECT CA1518</t>
  </si>
  <si>
    <t>WYCA E Learning: Induction portal for H&amp;S, ED&amp;I and GDPR</t>
  </si>
  <si>
    <t>Provision of an E-Learning suite to encompass all aspects of mandatory induction training and ongoing annual statutory training, including: Health &amp; Safety, GDPR and Equality, Diversity &amp; Inclusion.</t>
  </si>
  <si>
    <t>iHASCO</t>
  </si>
  <si>
    <t>06447099</t>
  </si>
  <si>
    <t xml:space="preserve">Finance </t>
  </si>
  <si>
    <t>PROJECT 53154</t>
  </si>
  <si>
    <t>Programme Management - Bus Franchising Assessment</t>
  </si>
  <si>
    <t>Bus Franchising Assessment - Programme Management Support</t>
  </si>
  <si>
    <t>PROJECT CA1229</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</si>
  <si>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</si>
  <si>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</si>
  <si>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</si>
  <si>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</si>
  <si>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PROJECT CA1581</t>
  </si>
  <si>
    <t>Transforming Travel Centres RIBA 4 Designs</t>
  </si>
  <si>
    <t>West Yorkshire Combined Authority (WYCA) is seeking to appoint a design consultant to: 1. Develop RIBA 4 designs for the refurbishment/remodelling of Metro Travel Centres, which are located within our estate of bus stations throughout West Yorkshire. The RIBA 3 designs for each Travel Centre will be provided on award. 2. Apply the design principles to produce developed designs for Travel Centres in the following locations to determine indicative refurbishment costs: • Bradford • Huddersfield 3. Completion of Principal Designer activities as per CDM2015.</t>
  </si>
  <si>
    <t>Stephen George &amp; Partners LLP</t>
  </si>
  <si>
    <t>OC350268</t>
  </si>
  <si>
    <t>PROJECT CA0266</t>
  </si>
  <si>
    <t>AccessBus Service in Calderdale and Kirklees</t>
  </si>
  <si>
    <t>This project is to tender the operating contracts for the delivery of the Access Bus service in the Calderdale and Kirklees districts.</t>
  </si>
  <si>
    <t>TLC Travel Ltd</t>
  </si>
  <si>
    <t>PROJECT CA1385</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</si>
  <si>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</si>
  <si>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</si>
  <si>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</si>
  <si>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</si>
  <si>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PROJECT CA1366</t>
  </si>
  <si>
    <t>Provision of Pool Bikes for Bike Friendly Businesses</t>
  </si>
  <si>
    <t>Provision of  bikes for use as pool bikes in businesses and community groups across West Yorkshire.</t>
  </si>
  <si>
    <t>Active Cycling Projects Ltd</t>
  </si>
  <si>
    <t>08428383</t>
  </si>
  <si>
    <t>Policy, Strategy &amp; Comms</t>
  </si>
  <si>
    <t>PROJECT CA1141</t>
  </si>
  <si>
    <t>Replacement of Passenger Lifts and Service Contract at Bradford Interchange</t>
  </si>
  <si>
    <t>Full refurbishment of public lifts including provision of temporary stair lift and service contract.</t>
  </si>
  <si>
    <t xml:space="preserve">Classic Lifts </t>
  </si>
  <si>
    <t>02487116</t>
  </si>
  <si>
    <t>PROJECT CA1423</t>
  </si>
  <si>
    <t>Health based cycle training</t>
  </si>
  <si>
    <t>We are looking to work with an organisation who can deliver a structured programme of cycle training to people referred with long term health conditions, to improving their health and well-being.</t>
  </si>
  <si>
    <t>+1yr</t>
  </si>
  <si>
    <t>Cycling UK</t>
  </si>
  <si>
    <t>PROJECT CA1369</t>
  </si>
  <si>
    <t>Brownfield Housing Fund &amp; Housing Pipeline Revenue Fund Consultant</t>
  </si>
  <si>
    <t>Multidisciplinary Technical Services Consultancy</t>
  </si>
  <si>
    <t xml:space="preserve">2 x 12 months </t>
  </si>
  <si>
    <t>WSP UK Ltd</t>
  </si>
  <si>
    <t>01383511</t>
  </si>
  <si>
    <t>Economic Implementation</t>
  </si>
  <si>
    <t>PROJECT CA1373</t>
  </si>
  <si>
    <t>Demand Responsive Bus Service Trial for Leeds City Region</t>
  </si>
  <si>
    <t>Demand Responsive Bus Service Trial for routes based within the Leeds City Region.</t>
  </si>
  <si>
    <t>First West Yorkshire Limtied</t>
  </si>
  <si>
    <t>01990370</t>
  </si>
  <si>
    <t>PROJECT CA1526</t>
  </si>
  <si>
    <t>Leeds City Region Exploring Enterprise Programme</t>
  </si>
  <si>
    <t xml:space="preserve">Provision of a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</si>
  <si>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</si>
  <si>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</si>
  <si>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PROJECT CA1504</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</si>
  <si>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</si>
  <si>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</si>
  <si>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PeoplePlus Group Ltd</t>
  </si>
  <si>
    <t>05722765</t>
  </si>
  <si>
    <t>PROJECT CA1506</t>
  </si>
  <si>
    <t>CI High Impact Technical Assessment – Cross Cutting / Market leading innovations</t>
  </si>
  <si>
    <t>Consultantancy to provide a technical appraisal of SME High Impact Innovation Fund grant applications for the Connecting Innovation programme in relation to cross cutting / market leading innovations</t>
  </si>
  <si>
    <t>IATP Limited</t>
  </si>
  <si>
    <t>07240310</t>
  </si>
  <si>
    <t>£0 - £22,500</t>
  </si>
  <si>
    <t>PROJECT CA1507</t>
  </si>
  <si>
    <t>CI Technical Appraisal spec Green Technology</t>
  </si>
  <si>
    <t>Consultantancy to provide a technical appraisal of SME High Impact Innovation Fund grant applications for the Connecting Innovation programme  in the specialist areas of Low Carbon and Green Technology</t>
  </si>
  <si>
    <t>Green Gain (Leeds) Ltd</t>
  </si>
  <si>
    <t>08575779</t>
  </si>
  <si>
    <t>PROJECT CA1508</t>
  </si>
  <si>
    <t>CI High Impact Technical Assessment – Digital Technology and Industrial Digitisation</t>
  </si>
  <si>
    <t>Consultantancy to provide a technical appraisal of SME High Impact Innovation Fund grant applications for the Connecting Innovation programme in relation to the specialist areas of Digital Technology &amp; Industrial Digitisation.</t>
  </si>
  <si>
    <t>AB Management Services</t>
  </si>
  <si>
    <t>SC186447</t>
  </si>
  <si>
    <t>PROJECT CA1509</t>
  </si>
  <si>
    <t>CI Technical Appraisal spec - Healthcare Technologies</t>
  </si>
  <si>
    <t>Consultantancy to provide a technical appraisal of SME High Impact Innovation Fund grant applications for the Connecting Innovation programme in relation to Healthcare Technology</t>
  </si>
  <si>
    <t>Medipex Ltd.</t>
  </si>
  <si>
    <t>PROJECT  CA1133</t>
  </si>
  <si>
    <t>Electricity</t>
  </si>
  <si>
    <t>The Combined Authority’s current call off contract with nPower via YPOs Electricity framework.</t>
  </si>
  <si>
    <t>N Power</t>
  </si>
  <si>
    <t xml:space="preserve">Licencing and maintenance for spatial mapping software - Geographic Information System (GIS) </t>
  </si>
  <si>
    <t xml:space="preserve">Call off RM3821 for licencing and maintenance for spatial mapping software - Geographic Information System (GIS) </t>
  </si>
  <si>
    <t>ESRI (UK) Limited</t>
  </si>
  <si>
    <t>01288342</t>
  </si>
  <si>
    <t>Project CA1598</t>
  </si>
  <si>
    <t>Promoting skills programmes in Leeds City Region to Boost Economic Recovery</t>
  </si>
  <si>
    <t>We are looking for an agency that can develop and deliver an overarching campaign strategy, media bookings and regular PR activity</t>
  </si>
  <si>
    <t>ilk agency</t>
  </si>
  <si>
    <t>PROJECT CA1293</t>
  </si>
  <si>
    <t>Mobile Phone Contract</t>
  </si>
  <si>
    <t>Virgin Media Business Limited</t>
  </si>
  <si>
    <t>01785381</t>
  </si>
  <si>
    <t>PROJECT CA1519</t>
  </si>
  <si>
    <t xml:space="preserve">REBiz Interim and Summative Assessment </t>
  </si>
  <si>
    <t>Consultant assessment of the effectiveness of the REBiz programme (both interim and summative)</t>
  </si>
  <si>
    <t>Optimat Ltd</t>
  </si>
  <si>
    <t>SC141727</t>
  </si>
  <si>
    <t>PROJECT CA1559</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</si>
  <si>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</si>
  <si>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</si>
  <si>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</si>
  <si>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</si>
  <si>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</si>
  <si>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PROJECT CA1390</t>
  </si>
  <si>
    <t>Multi-disciplinary Legal Advice</t>
  </si>
  <si>
    <t>Provision of Legal Services Advice</t>
  </si>
  <si>
    <t>2+1</t>
  </si>
  <si>
    <t>Pinsent Masons LLP</t>
  </si>
  <si>
    <t>OC333653</t>
  </si>
  <si>
    <t>PROJECT CA1484</t>
  </si>
  <si>
    <t>Marketing Campaign Promoting Skills Programmes to Boost the Economic Recovery in Leeds City Region</t>
  </si>
  <si>
    <t>The development and delivery an overarching campaign strategy, media bookings, artwork (based on existing creative route and guidelines) and regular PR activity.</t>
  </si>
  <si>
    <t>Halston Marketing</t>
  </si>
  <si>
    <t>10466144</t>
  </si>
  <si>
    <t>PROJECT CA1227</t>
  </si>
  <si>
    <t>SME Consultancy Services</t>
  </si>
  <si>
    <t>Oxford Innovation Services</t>
  </si>
  <si>
    <t>07860991</t>
  </si>
  <si>
    <t>Enterprise Electronic Information
Management Health Check</t>
  </si>
  <si>
    <t>A service to review and assess maturity of
current data strategy and usage of
Microsoft 365 / SharePoint to identify
opportunities for improvements</t>
  </si>
  <si>
    <t>In-Form Consult</t>
  </si>
  <si>
    <t>PROJECT CA1505</t>
  </si>
  <si>
    <t>Office Supplies and Stationery</t>
  </si>
  <si>
    <t>YPO Framework call-off to procure new office supplies and stationery supplier.</t>
  </si>
  <si>
    <t>Lyreco UK Limited</t>
  </si>
  <si>
    <t>00442696</t>
  </si>
  <si>
    <t>Customer Services​</t>
  </si>
  <si>
    <t>PROJECT CA1567</t>
  </si>
  <si>
    <t>Acorn and Acorn Profiler software with Paycheck, Paycheck Disposable and Paycheck Equivalised G-Cloud Call Off</t>
  </si>
  <si>
    <t>Provision of a postcode level segmentation with profiling system that classifies the population by demographic, lifestyle and behavioural characteristics. Plus gross household income, disposable income and equivalised income data at postcode level.</t>
  </si>
  <si>
    <t>CACI LIMITED</t>
  </si>
  <si>
    <t>PROJECT CA0067</t>
  </si>
  <si>
    <t>Real Time Information System - Tender - Lot 3 - Historical Reporting</t>
  </si>
  <si>
    <t>Hosted software service to provide data in realation to Real Time Information System - Tender - Lot 3 - Historical Reporting</t>
  </si>
  <si>
    <t>r2p</t>
  </si>
  <si>
    <t>05803344</t>
  </si>
  <si>
    <t>PROJECT CA0771</t>
  </si>
  <si>
    <t>Leeds City Region Household Survey Research</t>
  </si>
  <si>
    <t>Delivery of a household survey for Leeds City Region. The survey will provide a snapshot view of issues for the population including community satisfaction, transport needs and attitudes towards housing.</t>
  </si>
  <si>
    <t>Ipsos MORI North</t>
  </si>
  <si>
    <t>01640855</t>
  </si>
  <si>
    <t xml:space="preserve">Economic &amp; Transport Policy </t>
  </si>
  <si>
    <t>PROJECT CA0803</t>
  </si>
  <si>
    <t>Wellington House - Furniture</t>
  </si>
  <si>
    <t>Office furniture at Wellington House.</t>
  </si>
  <si>
    <t>Gresham Office Furniture Ltd</t>
  </si>
  <si>
    <t>04509527</t>
  </si>
  <si>
    <t>PROJECT CA1537</t>
  </si>
  <si>
    <t>Connecting Innovation Interim and Summative Assessment</t>
  </si>
  <si>
    <t>Independent evaluator to undertake an interim assessment and final evaluation/‘summative assessment’ of the Connecting Innovation programme.</t>
  </si>
  <si>
    <t>Carney Green LLP</t>
  </si>
  <si>
    <t>OC384639</t>
  </si>
  <si>
    <t>PROJECT CA1479</t>
  </si>
  <si>
    <t>Implementation Services for Technology Ones ERP Solution</t>
  </si>
  <si>
    <t xml:space="preserve">G cloud call off contract for the implementation services for Technology One's ERP solution One Council. </t>
  </si>
  <si>
    <t>Technology One</t>
  </si>
  <si>
    <t>PROJECT CA1231</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</si>
  <si>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</si>
  <si>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</si>
  <si>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</si>
  <si>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Trade &amp; Investment​</t>
  </si>
  <si>
    <t>PROJECT CA1532</t>
  </si>
  <si>
    <t>Area Map and Guide Production Aug 2021</t>
  </si>
  <si>
    <t>Area maps and guides for bus services • Bradford • Calderdale • Leeds • North Kirklees • South Kirklees • Wakefield • Wharfedale • Leeds City Centre.</t>
  </si>
  <si>
    <t>Lovell Johns</t>
  </si>
  <si>
    <t>01214692</t>
  </si>
  <si>
    <t>PROJECT CA0068</t>
  </si>
  <si>
    <t>Real Time Information System - Tender - Lot 4 - Open Data Platform</t>
  </si>
  <si>
    <t>Cloud hosted software service in relatin to Real Time Information System - Open Data Platform.  Data is managed for all buses and all bus stops in Yorkshire and surroundings and  includes SMS, web and mobile applications where demand will vary significantly during times of adverse weather and traffic conditions.</t>
  </si>
  <si>
    <t>MCA Digital Programme Partner</t>
  </si>
  <si>
    <t>The CA is looking for a partner to review project documentation and contribute to the sign-off process.</t>
  </si>
  <si>
    <t xml:space="preserve">SSG Advisory Ltd </t>
  </si>
  <si>
    <t>PROJECT CA1487</t>
  </si>
  <si>
    <t>CoSA interim contract following VEAT notice</t>
  </si>
  <si>
    <t>Core bespoke transport system for managing bus services and on-street assets.</t>
  </si>
  <si>
    <t>SYSTRA Ltd</t>
  </si>
  <si>
    <t>03383212</t>
  </si>
  <si>
    <t>PROJECT CA1346</t>
  </si>
  <si>
    <t>E-Learning New Starter Induction and Health &amp; Safety Training</t>
  </si>
  <si>
    <t>Provision of an Induction &amp; Health &amp; Safety E-Learning suite which will form part of our employee induction program.</t>
  </si>
  <si>
    <t>Human Focus International Limited</t>
  </si>
  <si>
    <t>02867124</t>
  </si>
  <si>
    <t>PROJECT CA0249</t>
  </si>
  <si>
    <t>CCTV Digital Upgrade - Hardware installation and ongoing annual servicing.</t>
  </si>
  <si>
    <t>CCTV Digital Upgrade</t>
  </si>
  <si>
    <t>BT</t>
  </si>
  <si>
    <t>01800000</t>
  </si>
  <si>
    <t>PROJECT CA1259</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</si>
  <si>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</si>
  <si>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</si>
  <si>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</si>
  <si>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</si>
  <si>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 xml:space="preserve">PROJECT CA1322 </t>
  </si>
  <si>
    <t>Printing and Distribution of Bus Timetables</t>
  </si>
  <si>
    <t>Printing and Distribution of Bus Timetables for every bus service in the county.</t>
  </si>
  <si>
    <t>2yrs</t>
  </si>
  <si>
    <t>T&amp;P Print Limited</t>
  </si>
  <si>
    <t>09908839</t>
  </si>
  <si>
    <t>PROJECT CA1421</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</si>
  <si>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</si>
  <si>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</si>
  <si>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</si>
  <si>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</si>
  <si>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PROJECT CA1218</t>
  </si>
  <si>
    <t>Strategic Rail Advisor</t>
  </si>
  <si>
    <t>Strategic Rail Advisor for the Combined Authority’s Rail Team  to help direct/steer our work programme around the development of a number of rail strategies.</t>
  </si>
  <si>
    <t>Steer Davies &amp; Gleave Limited</t>
  </si>
  <si>
    <t>01883830</t>
  </si>
  <si>
    <t>Transport Policy &amp; Strategy - Rail</t>
  </si>
  <si>
    <t>PROJECT CA1181</t>
  </si>
  <si>
    <t>CSM Assessor</t>
  </si>
  <si>
    <t xml:space="preserve"> Common Safety Method (CSM) support to develop and deliver proposals for a new rail station at Elland, in Calderdale</t>
  </si>
  <si>
    <t>SNC Lavalin Ltd</t>
  </si>
  <si>
    <t>03062722</t>
  </si>
  <si>
    <t>Development</t>
  </si>
  <si>
    <t>PROJECT  CA1088</t>
  </si>
  <si>
    <t>Provision of Real-Time Passenger Information Battery Powered Displays for Bus Stop Pole and Shelters</t>
  </si>
  <si>
    <t>VIX Technology</t>
  </si>
  <si>
    <t>03039051</t>
  </si>
  <si>
    <t>PROJECT CA1416</t>
  </si>
  <si>
    <t xml:space="preserve">Technology Forge - g-cloud call off </t>
  </si>
  <si>
    <t>Technology Forge Cloud Migration.</t>
  </si>
  <si>
    <t>The Technology Forge Limited</t>
  </si>
  <si>
    <t>02293004</t>
  </si>
  <si>
    <t>PROJECT CA1226</t>
  </si>
  <si>
    <t>Property Services Cleaning, Customer Care and Posting of Bus Timetables</t>
  </si>
  <si>
    <t>3+1+1+1+1</t>
  </si>
  <si>
    <t>Carlisle Security Services Ltd</t>
  </si>
  <si>
    <t>02654100</t>
  </si>
  <si>
    <t>PROJECT CA1470</t>
  </si>
  <si>
    <t>Business start up intelligence</t>
  </si>
  <si>
    <t>Provision of  data to enhance understanding of the business start up landscape in the Leeds City Region.</t>
  </si>
  <si>
    <t>BankSearch Information Consultancy Limited</t>
  </si>
  <si>
    <t>03955592</t>
  </si>
  <si>
    <t>PROEJCT CA1459</t>
  </si>
  <si>
    <t>Waste Disposal - Wellington House and Bus Stations</t>
  </si>
  <si>
    <t>Provision of waste management services.</t>
  </si>
  <si>
    <t>Yes 3+1+1</t>
  </si>
  <si>
    <t>Suez Recycling and Recovery UK Ltd</t>
  </si>
  <si>
    <t>02291198</t>
  </si>
  <si>
    <t>PROJECT CA1493</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</si>
  <si>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</si>
  <si>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</si>
  <si>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</si>
  <si>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</si>
  <si>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PROJECT CA0924</t>
  </si>
  <si>
    <t>Property and Estates Management Contractor</t>
  </si>
  <si>
    <t>Estate management service relating to portfolio of properties, land and assets and located in the five districts of West Yorkshire.</t>
  </si>
  <si>
    <t>Lambert Smith Hampton Group Ltd</t>
  </si>
  <si>
    <t>02521225</t>
  </si>
  <si>
    <t>PROJECT CA1230</t>
  </si>
  <si>
    <t xml:space="preserve">Wide Area Network </t>
  </si>
  <si>
    <t>Wide Area Network</t>
  </si>
  <si>
    <t>PROJECT CA1221</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</si>
  <si>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</si>
  <si>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</si>
  <si>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Softcat PLC / Dogma Group</t>
  </si>
  <si>
    <t>02174990 / 12096627</t>
  </si>
  <si>
    <t>PROJECT CA1367</t>
  </si>
  <si>
    <t>West Yorkshire Local Cycling and Walking Infrastructure Plans – phase 2</t>
  </si>
  <si>
    <t xml:space="preserve">Provision of expert consultancy services to support the further development of Local Cycling and Walking Infrastructure Plans (LCWIPs) in West Yorkshire. </t>
  </si>
  <si>
    <t>Mott MacDonald Limited</t>
  </si>
  <si>
    <t>01243967</t>
  </si>
  <si>
    <t>PROJECT CA1205</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</si>
  <si>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</si>
  <si>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</si>
  <si>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</si>
  <si>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 xml:space="preserve">PROJECT CA1498 </t>
  </si>
  <si>
    <t>Smartcard Production 2021</t>
  </si>
  <si>
    <t xml:space="preserve">Single Supplier Framework Provider for the production of ENCTS and MCard Smartcards including letter production and direct customer mailing, and batch card production. </t>
  </si>
  <si>
    <t xml:space="preserve">Euclid Ltd </t>
  </si>
  <si>
    <t>PROJECT CA1288</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</si>
  <si>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</si>
  <si>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</si>
  <si>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</si>
  <si>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</si>
  <si>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PROJECT CA1252</t>
  </si>
  <si>
    <t>Hardware Partner</t>
  </si>
  <si>
    <t>WYCA Hardware Partner for all hardware related matters. The first requirement for this service is to provide services relating to the Corporate Technology Programme (CTP).</t>
  </si>
  <si>
    <t>PROJECT CA1307</t>
  </si>
  <si>
    <t>Cycle to Work Scheme</t>
  </si>
  <si>
    <t>Arrangements for the WYCA Cycle to Work scheme</t>
  </si>
  <si>
    <t>Green Commute</t>
  </si>
  <si>
    <t>10315668</t>
  </si>
  <si>
    <t>On Application</t>
  </si>
  <si>
    <t>PROJECT CA1146</t>
  </si>
  <si>
    <t>Stourton Park and Ride</t>
  </si>
  <si>
    <t>Provision of Stourton Park and Ride Electric Bus service for 5 years with a possible extension of up to 2 years.</t>
  </si>
  <si>
    <t>First West Yorkshire Limited</t>
  </si>
  <si>
    <t>All categories</t>
  </si>
  <si>
    <t>PROJECT CA0881</t>
  </si>
  <si>
    <t>Money Collections and Associated Services YPO Mini Competition</t>
  </si>
  <si>
    <t>The collection, transport and delivery of money and other related goods within the Combined Authority’s districts.</t>
  </si>
  <si>
    <t>31/11/2022</t>
  </si>
  <si>
    <t>31/11/2023</t>
  </si>
  <si>
    <t>G4S Cash solutions UK Ltd</t>
  </si>
  <si>
    <t>00354883</t>
  </si>
  <si>
    <t>PROJECT 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</si>
  <si>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</si>
  <si>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</si>
  <si>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</si>
  <si>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</si>
  <si>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Project CA1549</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</si>
  <si>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</si>
  <si>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</si>
  <si>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</si>
  <si>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</si>
  <si>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 xml:space="preserve">
Careers and skills interventions with pupils and/or their influencers (parents and teachers).
Lot 2 -  to focus on peers surporting students targeted through Lot 1.
</t>
  </si>
  <si>
    <t xml:space="preserve">
Lot 2 - C&amp;K Careers</t>
  </si>
  <si>
    <t xml:space="preserve">
3039360</t>
  </si>
  <si>
    <t>PROJECT CA1550</t>
  </si>
  <si>
    <t>Transforming Cities Fund and Other Funded Programmes Strategic Delivery Partner 3 - Lot 1</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</si>
  <si>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</si>
  <si>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Jacobs UK Limited
              </t>
  </si>
  <si>
    <t xml:space="preserve">2594504
</t>
  </si>
  <si>
    <t>Transforming Cities Fund</t>
  </si>
  <si>
    <t>Transforming Cities Fund and Other Funded Programmes Strategic Delivery Partner 3 - Lot 1 - Bus Stations</t>
  </si>
  <si>
    <t xml:space="preserve">WSP UK Ltd
</t>
  </si>
  <si>
    <t xml:space="preserve">01383511
</t>
  </si>
  <si>
    <t xml:space="preserve">Jacobs UK Limited
           </t>
  </si>
  <si>
    <t>Transforming Cities Fund and Other Funded Programmes Strategic Delivery Partner 3 - Lot 2 - Highways Schemes</t>
  </si>
  <si>
    <t xml:space="preserve">Ove Arup and Partners UK Limited
               </t>
  </si>
  <si>
    <t xml:space="preserve">
-
</t>
  </si>
  <si>
    <t xml:space="preserve">PROJECT CA1483 </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</si>
  <si>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</si>
  <si>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</si>
  <si>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</si>
  <si>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PROJECT CA1591</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</si>
  <si>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</si>
  <si>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</si>
  <si>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</si>
  <si>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</si>
  <si>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PROJECT CA1538</t>
  </si>
  <si>
    <t>Mass Transit Business Case Development Partner Lot 1</t>
  </si>
  <si>
    <t>Lot 1 - Business Case Development; Funding Bid Development; Transport Modelling; Economic / Carbon Appraisal; Expert Witness</t>
  </si>
  <si>
    <t>Mass Transit Business Case Development Partner Lot 2</t>
  </si>
  <si>
    <t>Lot 2 - Stakeholder Management, Consultation, Engagement and Objection Management</t>
  </si>
  <si>
    <t>Mass Transit Business Case Development Partner Lot 3</t>
  </si>
  <si>
    <t>Lot 3 – Client Side Management</t>
  </si>
  <si>
    <t>Turner &amp; Townsend Project Management Ltd</t>
  </si>
  <si>
    <t>PROJECT CA1489</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</si>
  <si>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</si>
  <si>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</si>
  <si>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</si>
  <si>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</si>
  <si>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PROJECT CA1429</t>
  </si>
  <si>
    <t>Real Time Information System</t>
  </si>
  <si>
    <t xml:space="preserve"> Provision of an Advanced Yorkshire &amp; Humber Real Time Information System and associated services to the Combined Authority (the Services)</t>
  </si>
  <si>
    <t>Vix Technology (UK) Ltd</t>
  </si>
  <si>
    <t>PROJECT CA1345</t>
  </si>
  <si>
    <t>Integrated Corporate Systems - Enterprise resource Programme (ERP) Technology Selection</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</si>
  <si>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</si>
  <si>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</si>
  <si>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add specialists limited</t>
  </si>
  <si>
    <t>PROJECT CA49089</t>
  </si>
  <si>
    <t>Export Support Services</t>
  </si>
  <si>
    <t xml:space="preserve">The West Yorkshire Combined Authority working in partnership with Leeds City Region Enterprise Partnership (LEP) Is looking to appoint a Service Provider to deliver an export programme for creative businesses across Leeds City Region. This scheme will be part of the £1.5m Creative Catalyst programme delivering a suite of business support targeted at creative businesses across Leeds City Region.  </t>
  </si>
  <si>
    <t xml:space="preserve">Indielab Ltd </t>
  </si>
  <si>
    <t>PROJECT CA1308</t>
  </si>
  <si>
    <t>Safety, Accessibility and Efficiency Programme - Lead Consultant</t>
  </si>
  <si>
    <t>Provision of a lead consultant to support on safety, accessibility and efficiency programmes aimed at ensuring bus stations and associated travel centres are best able to meet the needs of buildings.  Procurement exercise carried out by Turner and Townsend.</t>
  </si>
  <si>
    <t>Kier Construction</t>
  </si>
  <si>
    <t>02099533</t>
  </si>
  <si>
    <t>PROJECT CA1527</t>
  </si>
  <si>
    <t>Wakefield SEN Taxi Tender - Interim Period</t>
  </si>
  <si>
    <t>Batch 697 - Home to School transport for children with Special Educational Needs &amp; Disabilities in the Wakefield District of West Yorkshire via taxis &amp; minibuses.</t>
  </si>
  <si>
    <t>Various</t>
  </si>
  <si>
    <t>Transport Operations​</t>
  </si>
  <si>
    <t>West Yorkshire Combined Authority (WYCA) is seeking to appoint a design consultant to: 1. Develop RIBA 4 designs for the refurbishment/remodelling of Metro Travel Centres, which are located within our estate of bus stations throughout West Yorkshire.</t>
  </si>
  <si>
    <t>PROJECT NO. CA1602</t>
  </si>
  <si>
    <t>Footfall Data Tool</t>
  </si>
  <si>
    <t>A request for quotations for the provision of a footfall data tool.</t>
  </si>
  <si>
    <t>Citi Logik Ltd</t>
  </si>
  <si>
    <t>PROJECT CA1604</t>
  </si>
  <si>
    <t>West Yorkshire International Trade Strategy – Baseline &amp; Targets Tender Specification</t>
  </si>
  <si>
    <t xml:space="preserve">Leeds City Region LEP in partnership with the West Yorkshire Combined Authority is working with partners across the region to produce a new West Yorkshire International Trade Strategy. </t>
  </si>
  <si>
    <t>University of Leeds</t>
  </si>
  <si>
    <t>RC000658</t>
  </si>
  <si>
    <t>PROJECT CA1605</t>
  </si>
  <si>
    <t>West Yorkshire Combined Authority Brief - Creative Industries Showcase</t>
  </si>
  <si>
    <t>The Leeds City Region Trade and Investment team wishes to develop a Creative Industries: Sector Showcase document in a digital format initially, to profile the significant strengths of the Creative Industries sector in Leeds City Region, for international audiences.</t>
  </si>
  <si>
    <t>Under The Moon Ltd</t>
  </si>
  <si>
    <t>PROJECT NO. CA1608</t>
  </si>
  <si>
    <t>Marine Aggregates Study</t>
  </si>
  <si>
    <t xml:space="preserve">The study’s primary purpose is to identify infrastructure requirements, land requirements and safeguarding requirements (primarily in a Town Planning context) within the region to facilitate the significant increase in the supply and delivery of marine aggregate into the region for the next 15yrs. </t>
  </si>
  <si>
    <t>Royal Haskoning</t>
  </si>
  <si>
    <t>PROJECT CA1610</t>
  </si>
  <si>
    <t>Safety of Women and Girls - Feedback tool and microsite</t>
  </si>
  <si>
    <t>This marketing brief will focus on safety on public transport and more specifically the bus network, where a budget of £25,000 has been allocated to produce and deliver a West Yorkshire wide campaign to introduce a new safety feedback feature that will be accessible via the MCard Mobile App.</t>
  </si>
  <si>
    <t xml:space="preserve">09489501
</t>
  </si>
  <si>
    <t>PROJECT CA1550 (Call Off)</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</si>
  <si>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</si>
  <si>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</si>
  <si>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 xml:space="preserve"> Level 2 Capability Mapping</t>
  </si>
  <si>
    <t>Scope of Services: complete scope of service mapping at Level 2 e.g. 'Manage Learning &amp; Development' Document as-is and highlight capabilities which require changing / are new. also support with drafting of a report to go to the June CA meeting. Develop and agree the role of the management team and decision making structure.</t>
  </si>
  <si>
    <t>Deloitte</t>
  </si>
  <si>
    <t>WAIVER CSO 147</t>
  </si>
  <si>
    <t>FMP Payrite Renewal</t>
  </si>
  <si>
    <t>1999</t>
  </si>
  <si>
    <t>annual renewal</t>
  </si>
  <si>
    <t>FMP Global</t>
  </si>
  <si>
    <t>WAIVER CSO 270</t>
  </si>
  <si>
    <t>Umbraco Security Certification </t>
  </si>
  <si>
    <t>Security certification qualification training required for ICT staff using the Umbraco software</t>
  </si>
  <si>
    <t>Umbraco</t>
  </si>
  <si>
    <t>WAIVER CSO 271</t>
  </si>
  <si>
    <t>Arab Health 2023 </t>
  </si>
  <si>
    <t>Participation at Arab Health 2023 (30 January – 2 February 2023) as part of the UK Pavilion and delegation.</t>
  </si>
  <si>
    <t>Medilink UK</t>
  </si>
  <si>
    <t>Software and Licensing For Travel and Transport Data and Analysis</t>
  </si>
  <si>
    <t>Formally a waiver via Basemap</t>
  </si>
  <si>
    <t>WAIVER CSO 274</t>
  </si>
  <si>
    <t>LinkedIn Talent Insights</t>
  </si>
  <si>
    <t>LinkedIn Talent Insights provides users with access to real-time LinkedIn data and insights on talent pools, geographies, skill levels and company information drawn from the LinkedIn social networking platform. Talent Insights translates LinkedIn member profiles (over 25 million UK users) into unique data points with this information aggregated and standardised for comparison. The specific areas for the Combined Authority who will benefit from procuring this subscription are the Economic Services Directorate (Trade and Investment) and the Strategy, Policy and Communications Directorate (Research and Intelligence) when assessing data requests to support the organisation’s objectives and providing insight into market trends.</t>
  </si>
  <si>
    <t>Linkedin</t>
  </si>
  <si>
    <t>PROJECT CA53398</t>
  </si>
  <si>
    <t>Specialist Consultancy Support</t>
  </si>
  <si>
    <t>Provision of specialist support and advice to businesses to support recovery, become more resilient, and go from survival and sustainability into growth.</t>
  </si>
  <si>
    <t>Full Circle Management Solutions Ltd</t>
  </si>
  <si>
    <t>NI602544</t>
  </si>
  <si>
    <t>WAIVER CSO 277</t>
  </si>
  <si>
    <t>Membership of the Association of Police and Crime Commissioners 2022/23</t>
  </si>
  <si>
    <t>Membership of the Association of Police and Crime Commissioners 2022/23. </t>
  </si>
  <si>
    <t>Annual renewal</t>
  </si>
  <si>
    <t>Association of Police and Crime Commissioners </t>
  </si>
  <si>
    <t>Policing &amp; Crime</t>
  </si>
  <si>
    <t>Strategy, Communications &amp; Policing</t>
  </si>
  <si>
    <t>£31,200.00 </t>
  </si>
  <si>
    <t>WAIVER CSO 280</t>
  </si>
  <si>
    <t>RTIG membership fees for 3 years</t>
  </si>
  <si>
    <t>This is for the payment of fee’s to continue membership of RTIG(Real Time information Group)</t>
  </si>
  <si>
    <t>RTIG</t>
  </si>
  <si>
    <t>WAIVER CSO 283</t>
  </si>
  <si>
    <t>Adversity Trauma and Resilience Evaluation partner (part 2)</t>
  </si>
  <si>
    <t xml:space="preserve">Following on from the successful evaluation undertaken in the Adversity, Trauma and Resilienceworkstream in 2021/22, theVRUand the HCPseek to continue and developthe evaluation and learningproject that Rocket Science completedin the last financial year. </t>
  </si>
  <si>
    <t>31/03/2023 </t>
  </si>
  <si>
    <t>Rocket Science</t>
  </si>
  <si>
    <t>SC219011</t>
  </si>
  <si>
    <t>WAIVER CSO 278</t>
  </si>
  <si>
    <t>Drugs &amp; Alcohol research (part 2) </t>
  </si>
  <si>
    <t>Following on from the successful research undertaken in the drug and alcohol workstream in 2021/22, the VRU seek to continue and expand the drugs and alcohol research that HumanKind completed in the last financial year using the recommendations outlined in the research report. </t>
  </si>
  <si>
    <t>HumanKind</t>
  </si>
  <si>
    <t>VCSE</t>
  </si>
  <si>
    <t>CE005701</t>
  </si>
  <si>
    <t>WAIVER CSO 279</t>
  </si>
  <si>
    <t>Neurodiversity, young people, and violence research (part 2) </t>
  </si>
  <si>
    <t>Following on from the successful research undertaken in the neurodiversity workstream in 2021/22, the VRU seek to continue and expand the neurodiversity research that Rocket Science completed in the last financial year using the recommendations outlined in the research report. </t>
  </si>
  <si>
    <t>PROJECT CA52508</t>
  </si>
  <si>
    <t>Programme to Develop a Positive Culture Within Small Businesses Across West Yorkshire</t>
  </si>
  <si>
    <t>Progress Marketing Ltd</t>
  </si>
  <si>
    <t>04763109</t>
  </si>
  <si>
    <t>PROJECT CA51317</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</si>
  <si>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</si>
  <si>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</si>
  <si>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</si>
  <si>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</si>
  <si>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W-286</t>
  </si>
  <si>
    <t>Approval for the Procurement of Apprenticeship Training Provider</t>
  </si>
  <si>
    <t>Transport Planning Technician Apprenticeshiptraining standard x 5</t>
  </si>
  <si>
    <t>Leeds College of Building</t>
  </si>
  <si>
    <t>PROJECT CA1191</t>
  </si>
  <si>
    <t>Elland Grip 3-4 Station</t>
  </si>
  <si>
    <t>Design of Elland Station Grip 3-4 via the CCS Project Management Full Design Team Services (PMFDTS) Framework</t>
  </si>
  <si>
    <t>Atkins Ltd</t>
  </si>
  <si>
    <t>00688424</t>
  </si>
  <si>
    <t>PROJECT CA51315</t>
  </si>
  <si>
    <t>Connecting Innovation Intensive Support and Brokerage</t>
  </si>
  <si>
    <t xml:space="preserve">Delivery of tailored individual packages of innovation support to SME’s in the Leeds City Region </t>
  </si>
  <si>
    <t>RTC North Ltd</t>
  </si>
  <si>
    <t>W-291</t>
  </si>
  <si>
    <t>PulsantData Centre extension for another year until 31st December 2023.</t>
  </si>
  <si>
    <t>Payment for another 12 months of services at Pulsant Datacentre.This includes physical hostingof telephonyand call centresystem, and VPN.Including the associated connectivity between Wellington House and the Pulsant Data Centre.</t>
  </si>
  <si>
    <t>Pulsant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</si>
</sst>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dd/mm/yyyy;@"/>
    <numFmt numFmtId="165" formatCode="&quot;£&quot;#,##0.00"/>
    <numFmt numFmtId="166" formatCode="&quot;£&quot;#,##0"/>
  </numFmts>
  <fonts count="17">
    <font>
      <sz val="12"/>
      <color theme="1"/>
      <name val="Arial"/>
      <family val="2"/>
    </font>
    <font>
      <sz val="12"/>
      <color theme="1"/>
      <name val="Arial"/>
      <family val="2"/>
    </font>
    <font>
      <sz val="12"/>
      <color rgb="FF006100"/>
      <name val="Arial"/>
      <family val="2"/>
    </font>
    <font>
      <b/>
      <sz val="12"/>
      <color theme="1"/>
      <name val="Arial"/>
      <family val="2"/>
    </font>
    <font>
      <sz val="11"/>
      <color theme="1"/>
      <name val="Calibri"/>
      <family val="2"/>
      <scheme val="minor"/>
    </font>
    <font>
      <sz val="12"/>
      <color rgb="FF000000"/>
      <name val="Arial"/>
      <family val="2"/>
    </font>
    <font>
      <sz val="12"/>
      <color theme="1"/>
      <name val="Arial Unicode MS"/>
    </font>
    <font>
      <sz val="12"/>
      <name val="Arial"/>
      <family val="2"/>
    </font>
    <font>
      <sz val="11"/>
      <color rgb="FF000000"/>
      <name val="Arial"/>
      <family val="2"/>
    </font>
    <font>
      <sz val="11"/>
      <color theme="1"/>
      <name val="Arial"/>
      <family val="2"/>
    </font>
    <font>
      <sz val="10"/>
      <name val="Arial"/>
      <family val="2"/>
    </font>
    <font>
      <sz val="12"/>
      <color rgb="FF002060"/>
      <name val="Arial"/>
      <family val="2"/>
    </font>
    <font>
      <b/>
      <sz val="12"/>
      <color rgb="FF000000"/>
      <name val="Arial"/>
      <family val="2"/>
    </font>
    <font>
      <sz val="13.5"/>
      <color rgb="FF162335"/>
      <name val="Arial"/>
      <family val="2"/>
    </font>
    <font>
      <sz val="12"/>
      <color rgb="FF4D5156"/>
      <name val="Arial"/>
      <family val="2"/>
      <charset val="1"/>
    </font>
    <font>
      <sz val="12"/>
      <name val="Arial"/>
      <family val="2"/>
      <charset val="1"/>
    </font>
    <font>
      <sz val="12"/>
      <color theme="1"/>
      <name val="Arial"/>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auto="1"/>
      </right>
      <top/>
      <bottom style="thin">
        <color auto="1"/>
      </bottom>
      <diagonal/>
    </border>
    <border>
      <left/>
      <right/>
      <top style="thin">
        <color rgb="FF000000"/>
      </top>
      <bottom style="thin">
        <color rgb="FF000000"/>
      </bottom>
      <diagonal/>
    </border>
    <border>
      <left/>
      <right/>
      <top style="thin">
        <color rgb="FF000000"/>
      </top>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0" fontId="4" fillId="0" borderId="0"/>
  </cellStyleXfs>
  <cellXfs count="282">
    <xf numFmtId="0" fontId="0" fillId="0" borderId="0" xfId="0"/>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5" xfId="2" applyFont="1" applyBorder="1" applyAlignment="1">
      <alignment horizontal="center" vertical="center" wrapText="1"/>
    </xf>
    <xf numFmtId="14" fontId="1" fillId="0" borderId="5" xfId="2"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2" quotePrefix="1" applyFont="1" applyBorder="1" applyAlignment="1">
      <alignment horizontal="center" vertical="center" wrapText="1"/>
    </xf>
    <xf numFmtId="0" fontId="1" fillId="0" borderId="5" xfId="0" applyFont="1" applyBorder="1" applyAlignment="1">
      <alignment horizontal="center" vertical="center" wrapText="1"/>
    </xf>
    <xf numFmtId="8" fontId="5" fillId="0" borderId="5" xfId="0" applyNumberFormat="1" applyFont="1" applyBorder="1" applyAlignment="1">
      <alignment horizontal="center" vertical="center"/>
    </xf>
    <xf numFmtId="165" fontId="1"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3" borderId="6" xfId="0" applyFont="1" applyFill="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6" xfId="2" applyNumberFormat="1" applyFont="1" applyBorder="1" applyAlignment="1">
      <alignment horizontal="center" vertical="center" wrapText="1"/>
    </xf>
    <xf numFmtId="14" fontId="1" fillId="0" borderId="7" xfId="0" applyNumberFormat="1"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6" xfId="0" quotePrefix="1" applyFont="1" applyBorder="1" applyAlignment="1">
      <alignment horizontal="center" vertical="center" wrapText="1"/>
    </xf>
    <xf numFmtId="8" fontId="5" fillId="0" borderId="6" xfId="0" applyNumberFormat="1" applyFont="1" applyBorder="1" applyAlignment="1">
      <alignment horizontal="center" vertical="center"/>
    </xf>
    <xf numFmtId="165" fontId="1" fillId="0" borderId="6" xfId="0" applyNumberFormat="1" applyFont="1" applyBorder="1" applyAlignment="1">
      <alignment horizontal="center" vertical="center"/>
    </xf>
    <xf numFmtId="0" fontId="1" fillId="0" borderId="6" xfId="0" applyFont="1" applyBorder="1" applyAlignment="1">
      <alignment horizontal="center" vertical="center"/>
    </xf>
    <xf numFmtId="14" fontId="1"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quotePrefix="1" applyFont="1" applyBorder="1" applyAlignment="1">
      <alignment horizontal="center" vertical="center"/>
    </xf>
    <xf numFmtId="8" fontId="5" fillId="0" borderId="10" xfId="0" applyNumberFormat="1" applyFont="1" applyBorder="1" applyAlignment="1">
      <alignment horizontal="center" vertical="center"/>
    </xf>
    <xf numFmtId="165" fontId="1" fillId="0" borderId="10" xfId="0" applyNumberFormat="1" applyFont="1" applyBorder="1" applyAlignment="1">
      <alignment horizontal="center" vertical="center"/>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xf>
    <xf numFmtId="0" fontId="1" fillId="0" borderId="14" xfId="0" quotePrefix="1" applyFont="1" applyBorder="1" applyAlignment="1">
      <alignment horizontal="center" vertical="center"/>
    </xf>
    <xf numFmtId="0" fontId="1" fillId="0" borderId="14" xfId="2" applyFont="1" applyBorder="1" applyAlignment="1">
      <alignment horizontal="center" vertical="center" wrapText="1"/>
    </xf>
    <xf numFmtId="8" fontId="5" fillId="0" borderId="14" xfId="0" applyNumberFormat="1" applyFont="1" applyBorder="1" applyAlignment="1">
      <alignment horizontal="center" vertical="center"/>
    </xf>
    <xf numFmtId="165" fontId="1" fillId="0" borderId="14" xfId="0" applyNumberFormat="1" applyFont="1" applyBorder="1" applyAlignment="1">
      <alignment horizontal="center" vertical="center" wrapText="1"/>
    </xf>
    <xf numFmtId="14" fontId="1" fillId="0" borderId="14" xfId="0" applyNumberFormat="1" applyFont="1" applyBorder="1" applyAlignment="1">
      <alignment horizontal="center" vertical="center"/>
    </xf>
    <xf numFmtId="14" fontId="6" fillId="0" borderId="14" xfId="0" applyNumberFormat="1" applyFont="1" applyBorder="1" applyAlignment="1">
      <alignment horizontal="center" vertical="center" wrapText="1"/>
    </xf>
    <xf numFmtId="0" fontId="1" fillId="0" borderId="15" xfId="0" applyFont="1" applyBorder="1" applyAlignment="1">
      <alignment horizontal="center" vertical="center"/>
    </xf>
    <xf numFmtId="0" fontId="6" fillId="0" borderId="14" xfId="0" applyFont="1" applyBorder="1" applyAlignment="1">
      <alignment horizontal="center" vertical="center"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164" fontId="1" fillId="0" borderId="14" xfId="0" applyNumberFormat="1" applyFont="1" applyBorder="1" applyAlignment="1">
      <alignment horizontal="center" vertical="center"/>
    </xf>
    <xf numFmtId="0" fontId="7" fillId="0" borderId="16" xfId="0" applyFont="1" applyBorder="1" applyAlignment="1">
      <alignment horizontal="center" vertical="center"/>
    </xf>
    <xf numFmtId="0" fontId="1" fillId="0" borderId="12" xfId="0" applyFont="1" applyBorder="1" applyAlignment="1">
      <alignment horizontal="center" vertical="center" wrapText="1"/>
    </xf>
    <xf numFmtId="8" fontId="7" fillId="0" borderId="5" xfId="0" applyNumberFormat="1" applyFont="1" applyBorder="1" applyAlignment="1">
      <alignment horizontal="center" vertical="center"/>
    </xf>
    <xf numFmtId="166" fontId="1" fillId="0" borderId="5" xfId="0" applyNumberFormat="1" applyFont="1" applyBorder="1" applyAlignment="1">
      <alignment horizontal="center" vertical="center" wrapText="1"/>
    </xf>
    <xf numFmtId="14" fontId="1" fillId="0" borderId="14" xfId="2"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0" fontId="1" fillId="0" borderId="15" xfId="2" applyFont="1" applyBorder="1" applyAlignment="1">
      <alignment horizontal="center" vertical="center" wrapText="1"/>
    </xf>
    <xf numFmtId="0" fontId="1" fillId="0" borderId="0" xfId="2" applyFont="1" applyAlignment="1">
      <alignment horizontal="center" vertical="center" wrapText="1"/>
    </xf>
    <xf numFmtId="0" fontId="1" fillId="0" borderId="14" xfId="2" quotePrefix="1"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horizontal="center" vertical="center" wrapText="1"/>
    </xf>
    <xf numFmtId="164" fontId="1" fillId="0" borderId="5" xfId="0" applyNumberFormat="1" applyFont="1" applyBorder="1" applyAlignment="1">
      <alignment horizontal="center" vertical="center"/>
    </xf>
    <xf numFmtId="165" fontId="1" fillId="0" borderId="5" xfId="0" applyNumberFormat="1" applyFont="1" applyBorder="1" applyAlignment="1">
      <alignment horizontal="center" vertical="center"/>
    </xf>
    <xf numFmtId="0" fontId="1" fillId="0" borderId="17" xfId="0" applyFont="1" applyBorder="1" applyAlignment="1">
      <alignment horizontal="center" vertical="center" wrapText="1"/>
    </xf>
    <xf numFmtId="165" fontId="1" fillId="0" borderId="12" xfId="0" applyNumberFormat="1"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2"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2"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1" xfId="2" quotePrefix="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3" xfId="2"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1" xfId="2"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4" xfId="2" applyFont="1" applyBorder="1" applyAlignment="1">
      <alignment horizontal="center" vertical="center" wrapText="1"/>
    </xf>
    <xf numFmtId="0" fontId="1" fillId="0" borderId="1" xfId="0" quotePrefix="1" applyFont="1" applyBorder="1" applyAlignment="1">
      <alignment horizontal="center" vertical="center"/>
    </xf>
    <xf numFmtId="0" fontId="1" fillId="0" borderId="19" xfId="0" applyFont="1" applyBorder="1" applyAlignment="1">
      <alignment horizontal="center" vertical="center"/>
    </xf>
    <xf numFmtId="0" fontId="1" fillId="0" borderId="5" xfId="0" quotePrefix="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xf>
    <xf numFmtId="14" fontId="1" fillId="0" borderId="10" xfId="0" applyNumberFormat="1" applyFont="1" applyBorder="1" applyAlignment="1">
      <alignment horizontal="center" vertical="center" wrapText="1"/>
    </xf>
    <xf numFmtId="0" fontId="1" fillId="0" borderId="0" xfId="0" quotePrefix="1" applyFont="1" applyAlignment="1">
      <alignment horizontal="center" vertical="center"/>
    </xf>
    <xf numFmtId="0" fontId="1" fillId="0" borderId="10" xfId="2" applyFont="1" applyBorder="1" applyAlignment="1">
      <alignment horizontal="center" vertical="center" wrapText="1"/>
    </xf>
    <xf numFmtId="14" fontId="1" fillId="0" borderId="10" xfId="2" applyNumberFormat="1" applyFont="1" applyBorder="1" applyAlignment="1">
      <alignment horizontal="center" vertical="center" wrapText="1"/>
    </xf>
    <xf numFmtId="0" fontId="1" fillId="0" borderId="13" xfId="2" applyFont="1" applyBorder="1" applyAlignment="1">
      <alignment horizontal="center" vertical="center" wrapText="1"/>
    </xf>
    <xf numFmtId="0" fontId="1" fillId="0" borderId="13" xfId="0" applyFont="1" applyBorder="1" applyAlignment="1">
      <alignment horizontal="center" vertical="center" wrapText="1"/>
    </xf>
    <xf numFmtId="165" fontId="1" fillId="0" borderId="10"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4" xfId="0" applyFont="1" applyBorder="1" applyAlignment="1">
      <alignment horizontal="center" vertical="center"/>
    </xf>
    <xf numFmtId="0" fontId="1" fillId="0" borderId="6" xfId="0" quotePrefix="1" applyFont="1" applyBorder="1" applyAlignment="1">
      <alignment horizontal="center" vertical="center"/>
    </xf>
    <xf numFmtId="165"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1" fillId="0" borderId="4" xfId="0" applyFont="1" applyBorder="1" applyAlignment="1">
      <alignment horizontal="center" vertical="center"/>
    </xf>
    <xf numFmtId="165" fontId="1" fillId="0" borderId="3" xfId="0" applyNumberFormat="1" applyFont="1" applyBorder="1" applyAlignment="1">
      <alignment horizontal="center" vertical="center"/>
    </xf>
    <xf numFmtId="14" fontId="1" fillId="0" borderId="12" xfId="0" applyNumberFormat="1" applyFont="1" applyBorder="1" applyAlignment="1">
      <alignment horizontal="center" vertical="center" wrapText="1"/>
    </xf>
    <xf numFmtId="0" fontId="1" fillId="0" borderId="20" xfId="0" applyFont="1" applyBorder="1" applyAlignment="1">
      <alignment horizontal="center" vertical="center" wrapText="1"/>
    </xf>
    <xf numFmtId="6" fontId="1" fillId="0" borderId="12" xfId="0" applyNumberFormat="1" applyFont="1" applyBorder="1" applyAlignment="1">
      <alignment horizontal="center" vertical="center" wrapText="1"/>
    </xf>
    <xf numFmtId="8" fontId="5" fillId="0" borderId="1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quotePrefix="1" applyFont="1" applyBorder="1" applyAlignment="1">
      <alignment horizontal="center" vertical="center" wrapText="1"/>
    </xf>
    <xf numFmtId="8" fontId="5" fillId="0" borderId="3" xfId="0" applyNumberFormat="1" applyFont="1" applyBorder="1" applyAlignment="1">
      <alignment horizontal="center" vertical="center"/>
    </xf>
    <xf numFmtId="165" fontId="1" fillId="0" borderId="18" xfId="0" applyNumberFormat="1" applyFont="1" applyBorder="1" applyAlignment="1">
      <alignment horizontal="center" vertical="center" wrapText="1"/>
    </xf>
    <xf numFmtId="6" fontId="1" fillId="0" borderId="5" xfId="0" applyNumberFormat="1" applyFont="1" applyBorder="1" applyAlignment="1">
      <alignment horizontal="center" vertical="center" wrapText="1"/>
    </xf>
    <xf numFmtId="164" fontId="1" fillId="0" borderId="12" xfId="0" applyNumberFormat="1" applyFont="1" applyBorder="1" applyAlignment="1">
      <alignment horizontal="center" vertical="center"/>
    </xf>
    <xf numFmtId="8" fontId="5" fillId="0" borderId="12" xfId="0" applyNumberFormat="1" applyFont="1" applyBorder="1" applyAlignment="1">
      <alignment horizontal="center" vertical="center"/>
    </xf>
    <xf numFmtId="0" fontId="1"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23" xfId="0" applyFont="1" applyBorder="1" applyAlignment="1">
      <alignment horizontal="center" vertical="center"/>
    </xf>
    <xf numFmtId="6" fontId="1" fillId="0" borderId="3" xfId="0" applyNumberFormat="1" applyFont="1" applyBorder="1" applyAlignment="1">
      <alignment horizontal="center" vertical="center" wrapText="1"/>
    </xf>
    <xf numFmtId="8" fontId="5" fillId="0" borderId="3" xfId="0" applyNumberFormat="1" applyFont="1" applyBorder="1" applyAlignment="1">
      <alignment horizontal="center" vertical="center" wrapText="1"/>
    </xf>
    <xf numFmtId="0" fontId="1" fillId="0" borderId="5" xfId="0" quotePrefix="1" applyFont="1" applyBorder="1" applyAlignment="1">
      <alignment horizontal="center" vertical="center"/>
    </xf>
    <xf numFmtId="164" fontId="1" fillId="0" borderId="3" xfId="0" applyNumberFormat="1" applyFont="1" applyBorder="1" applyAlignment="1">
      <alignment horizontal="center" vertical="center" wrapText="1"/>
    </xf>
    <xf numFmtId="0" fontId="1" fillId="0" borderId="3" xfId="0" quotePrefix="1" applyFont="1" applyBorder="1" applyAlignment="1">
      <alignment horizontal="center" vertical="center"/>
    </xf>
    <xf numFmtId="165" fontId="1" fillId="0" borderId="3" xfId="0" applyNumberFormat="1" applyFont="1" applyBorder="1" applyAlignment="1">
      <alignment horizontal="center" vertical="center" wrapText="1"/>
    </xf>
    <xf numFmtId="0" fontId="1" fillId="0" borderId="24" xfId="0" applyFont="1" applyBorder="1" applyAlignment="1">
      <alignment horizontal="center" vertical="center" wrapText="1"/>
    </xf>
    <xf numFmtId="164" fontId="1" fillId="0" borderId="14"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quotePrefix="1" applyFont="1" applyAlignment="1">
      <alignment horizontal="center" vertical="center" wrapText="1"/>
    </xf>
    <xf numFmtId="14" fontId="1" fillId="0" borderId="18" xfId="0" applyNumberFormat="1" applyFont="1" applyBorder="1" applyAlignment="1">
      <alignment horizontal="center" vertical="center" wrapText="1"/>
    </xf>
    <xf numFmtId="0" fontId="1" fillId="0" borderId="26" xfId="0" applyFont="1" applyBorder="1" applyAlignment="1">
      <alignment horizontal="center" vertical="center" wrapText="1"/>
    </xf>
    <xf numFmtId="165" fontId="1" fillId="0" borderId="15" xfId="0" applyNumberFormat="1" applyFont="1" applyBorder="1" applyAlignment="1">
      <alignment horizontal="center" vertical="center" wrapText="1"/>
    </xf>
    <xf numFmtId="165" fontId="1" fillId="0" borderId="14" xfId="0" applyNumberFormat="1" applyFont="1" applyBorder="1" applyAlignment="1">
      <alignment horizontal="center" vertical="center"/>
    </xf>
    <xf numFmtId="14" fontId="1" fillId="0" borderId="22" xfId="0" applyNumberFormat="1" applyFont="1" applyBorder="1" applyAlignment="1">
      <alignment horizontal="center" vertical="center" wrapText="1"/>
    </xf>
    <xf numFmtId="0" fontId="1" fillId="0" borderId="14" xfId="0" quotePrefix="1" applyFont="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1"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8" xfId="0" quotePrefix="1" applyFont="1" applyBorder="1" applyAlignment="1">
      <alignment horizontal="center" vertical="center"/>
    </xf>
    <xf numFmtId="6" fontId="1" fillId="0" borderId="2" xfId="0" applyNumberFormat="1" applyFont="1" applyBorder="1" applyAlignment="1">
      <alignment horizontal="center" vertical="center" wrapText="1"/>
    </xf>
    <xf numFmtId="6" fontId="1" fillId="0" borderId="14" xfId="0" applyNumberFormat="1" applyFont="1" applyBorder="1" applyAlignment="1">
      <alignment horizontal="center" vertical="center" wrapText="1"/>
    </xf>
    <xf numFmtId="0" fontId="1" fillId="0" borderId="0" xfId="0" applyFont="1" applyAlignment="1">
      <alignment horizontal="center" vertical="center" wrapText="1"/>
    </xf>
    <xf numFmtId="6" fontId="1" fillId="0" borderId="8" xfId="0" applyNumberFormat="1" applyFont="1" applyBorder="1" applyAlignment="1">
      <alignment horizontal="center" vertical="center" wrapText="1"/>
    </xf>
    <xf numFmtId="165" fontId="1" fillId="0" borderId="5" xfId="2" applyNumberFormat="1" applyFont="1" applyBorder="1" applyAlignment="1">
      <alignment horizontal="center" vertical="center" wrapText="1"/>
    </xf>
    <xf numFmtId="0" fontId="1" fillId="0" borderId="19" xfId="0" applyFont="1" applyBorder="1" applyAlignment="1">
      <alignment horizontal="center" vertical="center" wrapText="1"/>
    </xf>
    <xf numFmtId="8" fontId="5"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164" fontId="1" fillId="0" borderId="10" xfId="0" applyNumberFormat="1" applyFont="1" applyBorder="1" applyAlignment="1">
      <alignment horizontal="center" vertical="center" wrapText="1"/>
    </xf>
    <xf numFmtId="0" fontId="7" fillId="0" borderId="14" xfId="0" applyFont="1" applyBorder="1" applyAlignment="1">
      <alignment vertical="center"/>
    </xf>
    <xf numFmtId="0" fontId="1" fillId="0" borderId="14" xfId="0" applyFont="1" applyBorder="1" applyAlignment="1">
      <alignment wrapText="1"/>
    </xf>
    <xf numFmtId="0" fontId="8" fillId="0" borderId="16" xfId="0" applyFont="1" applyBorder="1" applyAlignment="1">
      <alignment horizontal="center" vertical="center"/>
    </xf>
    <xf numFmtId="0" fontId="1" fillId="0" borderId="16" xfId="0" applyFont="1" applyBorder="1" applyAlignment="1">
      <alignment horizontal="center" vertical="center"/>
    </xf>
    <xf numFmtId="8" fontId="5" fillId="0" borderId="14"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8" xfId="0" applyFont="1" applyBorder="1" applyAlignment="1">
      <alignment horizontal="center" vertical="center"/>
    </xf>
    <xf numFmtId="164" fontId="1" fillId="0" borderId="8" xfId="0" applyNumberFormat="1" applyFont="1" applyBorder="1" applyAlignment="1">
      <alignment horizontal="center" vertical="center"/>
    </xf>
    <xf numFmtId="0" fontId="1" fillId="0" borderId="20" xfId="0" applyFont="1" applyBorder="1" applyAlignment="1">
      <alignment horizontal="center" vertical="center"/>
    </xf>
    <xf numFmtId="165" fontId="1" fillId="0" borderId="8" xfId="0" applyNumberFormat="1" applyFont="1" applyBorder="1" applyAlignment="1">
      <alignment horizontal="center" vertical="center"/>
    </xf>
    <xf numFmtId="0" fontId="5" fillId="0" borderId="5" xfId="0" applyFont="1" applyBorder="1" applyAlignment="1">
      <alignment wrapText="1"/>
    </xf>
    <xf numFmtId="14" fontId="5" fillId="0" borderId="5" xfId="0" applyNumberFormat="1" applyFont="1" applyBorder="1" applyAlignment="1">
      <alignment horizontal="center" vertical="center" wrapText="1"/>
    </xf>
    <xf numFmtId="8" fontId="5" fillId="0" borderId="5" xfId="0" quotePrefix="1" applyNumberFormat="1" applyFont="1" applyBorder="1" applyAlignment="1">
      <alignment horizontal="center" vertical="center" wrapText="1"/>
    </xf>
    <xf numFmtId="16" fontId="5" fillId="0" borderId="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12" xfId="0" applyFont="1" applyBorder="1" applyAlignment="1">
      <alignment horizontal="center" vertical="center" wrapText="1"/>
    </xf>
    <xf numFmtId="165" fontId="1" fillId="0" borderId="12" xfId="0" applyNumberFormat="1" applyFont="1" applyBorder="1" applyAlignment="1">
      <alignment horizontal="center" vertical="center" wrapText="1"/>
    </xf>
    <xf numFmtId="0" fontId="1" fillId="0" borderId="12" xfId="2" applyFont="1" applyBorder="1" applyAlignment="1">
      <alignment horizontal="center" vertical="center" wrapText="1"/>
    </xf>
    <xf numFmtId="0" fontId="1" fillId="0" borderId="12" xfId="0" quotePrefix="1" applyFont="1" applyBorder="1" applyAlignment="1">
      <alignment horizontal="center" vertical="center"/>
    </xf>
    <xf numFmtId="0" fontId="1" fillId="0" borderId="19" xfId="2" applyFont="1" applyBorder="1" applyAlignment="1">
      <alignment horizontal="center" vertical="center" wrapText="1"/>
    </xf>
    <xf numFmtId="8" fontId="5" fillId="0" borderId="8" xfId="0" applyNumberFormat="1" applyFont="1" applyBorder="1" applyAlignment="1">
      <alignment horizontal="center" vertical="center"/>
    </xf>
    <xf numFmtId="164" fontId="1" fillId="0" borderId="8"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0" fontId="1" fillId="0" borderId="8" xfId="2"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24" xfId="0" applyFont="1" applyBorder="1" applyAlignment="1">
      <alignment horizontal="center" vertical="center"/>
    </xf>
    <xf numFmtId="0" fontId="1" fillId="0" borderId="12" xfId="0" quotePrefix="1" applyFont="1" applyBorder="1" applyAlignment="1">
      <alignment horizontal="center" vertical="center" wrapText="1"/>
    </xf>
    <xf numFmtId="0" fontId="1" fillId="0" borderId="14" xfId="0" applyFont="1" applyBorder="1" applyAlignment="1">
      <alignment vertical="center" wrapText="1"/>
    </xf>
    <xf numFmtId="14" fontId="6" fillId="0" borderId="5" xfId="0" applyNumberFormat="1" applyFont="1" applyBorder="1" applyAlignment="1">
      <alignment horizontal="center" vertical="center" wrapText="1"/>
    </xf>
    <xf numFmtId="0" fontId="7" fillId="0" borderId="19" xfId="0" applyFont="1" applyBorder="1" applyAlignment="1">
      <alignment horizontal="center" vertical="center"/>
    </xf>
    <xf numFmtId="164" fontId="1" fillId="0" borderId="3" xfId="0" applyNumberFormat="1" applyFont="1" applyBorder="1" applyAlignment="1">
      <alignment horizontal="center" vertical="center"/>
    </xf>
    <xf numFmtId="0" fontId="6" fillId="0" borderId="19" xfId="0" applyFont="1" applyBorder="1" applyAlignment="1">
      <alignment horizontal="center" vertical="center" wrapText="1"/>
    </xf>
    <xf numFmtId="165" fontId="1" fillId="0" borderId="5" xfId="1" applyNumberFormat="1" applyFont="1" applyBorder="1" applyAlignment="1">
      <alignment horizontal="center" vertical="center"/>
    </xf>
    <xf numFmtId="14" fontId="6" fillId="0" borderId="3" xfId="0" applyNumberFormat="1" applyFont="1" applyBorder="1" applyAlignment="1">
      <alignment horizontal="center" vertical="center" wrapText="1"/>
    </xf>
    <xf numFmtId="14" fontId="1" fillId="0" borderId="15"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8" fontId="5" fillId="0" borderId="1" xfId="0" applyNumberFormat="1" applyFont="1" applyBorder="1" applyAlignment="1">
      <alignment horizontal="center" vertical="center"/>
    </xf>
    <xf numFmtId="14" fontId="9" fillId="0" borderId="5" xfId="0" applyNumberFormat="1" applyFont="1" applyBorder="1" applyAlignment="1">
      <alignment horizontal="center" vertical="center"/>
    </xf>
    <xf numFmtId="0" fontId="1" fillId="3" borderId="5" xfId="0" applyFont="1" applyFill="1" applyBorder="1" applyAlignment="1">
      <alignment horizontal="center" vertical="center"/>
    </xf>
    <xf numFmtId="0" fontId="5" fillId="0" borderId="3" xfId="0" applyFont="1" applyBorder="1" applyAlignment="1">
      <alignment horizontal="center" vertical="center" wrapText="1"/>
    </xf>
    <xf numFmtId="8" fontId="1" fillId="0" borderId="3" xfId="0" applyNumberFormat="1" applyFont="1" applyBorder="1" applyAlignment="1">
      <alignment horizontal="center" vertical="center" wrapText="1"/>
    </xf>
    <xf numFmtId="14" fontId="1" fillId="0" borderId="12" xfId="2" applyNumberFormat="1" applyFont="1" applyBorder="1" applyAlignment="1">
      <alignment horizontal="center" vertical="center" wrapText="1"/>
    </xf>
    <xf numFmtId="165" fontId="1" fillId="0" borderId="12" xfId="2" applyNumberFormat="1" applyFont="1" applyBorder="1" applyAlignment="1">
      <alignment horizontal="center" vertical="center" wrapText="1"/>
    </xf>
    <xf numFmtId="0" fontId="1" fillId="0" borderId="12" xfId="0" applyFont="1" applyBorder="1" applyAlignment="1">
      <alignment horizontal="left" vertical="center" wrapText="1"/>
    </xf>
    <xf numFmtId="0" fontId="11" fillId="0" borderId="12" xfId="0" applyFont="1" applyBorder="1" applyAlignment="1">
      <alignment horizontal="center" vertical="center"/>
    </xf>
    <xf numFmtId="8" fontId="7" fillId="0" borderId="12" xfId="0" applyNumberFormat="1" applyFont="1" applyBorder="1" applyAlignment="1">
      <alignment horizontal="center" vertical="center"/>
    </xf>
    <xf numFmtId="0" fontId="1" fillId="0" borderId="16" xfId="2" applyFont="1" applyBorder="1" applyAlignment="1">
      <alignment horizontal="center" vertical="center" wrapText="1"/>
    </xf>
    <xf numFmtId="165" fontId="1" fillId="0" borderId="14" xfId="2"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1" xfId="0" applyBorder="1" applyAlignment="1">
      <alignment horizontal="left" vertical="center" wrapText="1"/>
    </xf>
    <xf numFmtId="164" fontId="1" fillId="0" borderId="21" xfId="0" applyNumberFormat="1" applyFont="1" applyBorder="1" applyAlignment="1">
      <alignment horizontal="center" vertical="center"/>
    </xf>
    <xf numFmtId="0" fontId="1" fillId="0" borderId="27" xfId="0" applyFont="1" applyBorder="1" applyAlignment="1">
      <alignment horizontal="center" vertical="center"/>
    </xf>
    <xf numFmtId="165" fontId="1" fillId="0" borderId="21" xfId="0" applyNumberFormat="1" applyFont="1" applyBorder="1" applyAlignment="1">
      <alignment horizontal="center" vertical="center"/>
    </xf>
    <xf numFmtId="14" fontId="12" fillId="0" borderId="0" xfId="0" applyNumberFormat="1" applyFont="1" applyAlignment="1">
      <alignment wrapText="1"/>
    </xf>
    <xf numFmtId="0" fontId="12" fillId="0" borderId="0" xfId="0" applyFont="1" applyAlignment="1">
      <alignment wrapText="1"/>
    </xf>
    <xf numFmtId="0" fontId="5" fillId="0" borderId="0" xfId="0" applyFont="1"/>
    <xf numFmtId="8" fontId="5" fillId="0" borderId="0" xfId="0" applyNumberFormat="1" applyFont="1"/>
    <xf numFmtId="9" fontId="5" fillId="0" borderId="0" xfId="0" applyNumberFormat="1" applyFont="1" applyAlignment="1">
      <alignment wrapText="1"/>
    </xf>
    <xf numFmtId="0" fontId="5" fillId="0" borderId="0" xfId="0" applyFont="1" applyAlignment="1">
      <alignment wrapText="1"/>
    </xf>
    <xf numFmtId="0" fontId="2" fillId="0" borderId="0" xfId="0" applyFont="1" applyAlignment="1">
      <alignment wrapText="1"/>
    </xf>
    <xf numFmtId="49" fontId="1" fillId="0" borderId="3"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wrapText="1"/>
    </xf>
    <xf numFmtId="165" fontId="1" fillId="0" borderId="1" xfId="2" applyNumberFormat="1" applyFont="1" applyBorder="1" applyAlignment="1">
      <alignment horizontal="center" vertical="center" wrapText="1"/>
    </xf>
    <xf numFmtId="0" fontId="1" fillId="0" borderId="21" xfId="2" applyFont="1" applyBorder="1" applyAlignment="1">
      <alignment horizontal="center" vertical="center" wrapText="1"/>
    </xf>
    <xf numFmtId="164" fontId="1" fillId="0" borderId="3" xfId="0" quotePrefix="1"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wrapText="1"/>
    </xf>
    <xf numFmtId="14" fontId="5" fillId="0" borderId="1" xfId="0" applyNumberFormat="1" applyFont="1" applyBorder="1" applyAlignment="1">
      <alignment horizontal="center" vertical="center" wrapText="1"/>
    </xf>
    <xf numFmtId="0" fontId="13" fillId="0" borderId="14" xfId="0" applyFont="1" applyBorder="1" applyAlignment="1">
      <alignment horizontal="center" vertical="center"/>
    </xf>
    <xf numFmtId="0" fontId="5" fillId="0" borderId="5" xfId="0" applyFont="1" applyBorder="1" applyAlignment="1">
      <alignment horizontal="center" wrapText="1"/>
    </xf>
    <xf numFmtId="8" fontId="8" fillId="0" borderId="3" xfId="0" applyNumberFormat="1" applyFont="1" applyBorder="1" applyAlignment="1">
      <alignment horizontal="center" vertical="center" wrapText="1"/>
    </xf>
    <xf numFmtId="0" fontId="1" fillId="0" borderId="3" xfId="0" applyFont="1" applyBorder="1" applyAlignment="1">
      <alignment vertical="center"/>
    </xf>
    <xf numFmtId="0" fontId="1" fillId="0" borderId="3" xfId="0" applyFont="1" applyBorder="1" applyAlignment="1">
      <alignment vertical="center" wrapText="1"/>
    </xf>
    <xf numFmtId="0" fontId="14" fillId="0" borderId="0" xfId="0" applyFont="1" applyAlignment="1">
      <alignment horizontal="center" vertical="center"/>
    </xf>
    <xf numFmtId="0" fontId="15" fillId="0" borderId="5" xfId="0" applyFont="1" applyBorder="1" applyAlignment="1">
      <alignment horizontal="center" vertical="center"/>
    </xf>
    <xf numFmtId="0" fontId="1" fillId="0" borderId="5" xfId="0" applyFont="1" applyBorder="1" applyAlignment="1">
      <alignment horizontal="center" wrapText="1"/>
    </xf>
    <xf numFmtId="164" fontId="1" fillId="0" borderId="19" xfId="0" applyNumberFormat="1" applyFont="1" applyBorder="1" applyAlignment="1">
      <alignment horizontal="center" vertical="center"/>
    </xf>
    <xf numFmtId="0" fontId="1" fillId="0" borderId="0" xfId="0" applyFont="1"/>
    <xf numFmtId="0" fontId="1" fillId="0" borderId="5" xfId="0" applyFont="1" applyBorder="1" applyAlignment="1">
      <alignment wrapText="1"/>
    </xf>
    <xf numFmtId="14" fontId="5" fillId="0" borderId="5" xfId="0" applyNumberFormat="1"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1" fillId="4" borderId="0" xfId="0" applyFont="1" applyFill="1" applyAlignment="1">
      <alignment horizontal="center" vertical="center"/>
    </xf>
    <xf numFmtId="0" fontId="16" fillId="0" borderId="5" xfId="0" applyFont="1" applyBorder="1" applyAlignment="1">
      <alignment horizontal="center" vertical="center"/>
    </xf>
    <xf numFmtId="165" fontId="16" fillId="0" borderId="5" xfId="0" applyNumberFormat="1" applyFont="1" applyBorder="1" applyAlignment="1">
      <alignment horizontal="center" vertical="center"/>
    </xf>
    <xf numFmtId="165" fontId="16" fillId="0" borderId="15" xfId="0" applyNumberFormat="1" applyFont="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14" fontId="1" fillId="0" borderId="15" xfId="2" applyNumberFormat="1" applyFont="1" applyBorder="1" applyAlignment="1">
      <alignment horizontal="center" vertical="center" wrapText="1"/>
    </xf>
    <xf numFmtId="164" fontId="1" fillId="0" borderId="22" xfId="0" applyNumberFormat="1" applyFont="1" applyBorder="1" applyAlignment="1">
      <alignment horizontal="center" vertical="center"/>
    </xf>
    <xf numFmtId="14" fontId="7" fillId="0" borderId="22"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14" fontId="1" fillId="0" borderId="17" xfId="0" applyNumberFormat="1" applyFont="1" applyBorder="1" applyAlignment="1">
      <alignment horizontal="center" vertical="center"/>
    </xf>
    <xf numFmtId="14" fontId="1" fillId="0" borderId="17" xfId="0" applyNumberFormat="1" applyFont="1" applyBorder="1" applyAlignment="1">
      <alignment horizontal="center" vertical="center" wrapText="1"/>
    </xf>
    <xf numFmtId="14" fontId="1" fillId="0" borderId="18" xfId="0" applyNumberFormat="1" applyFont="1" applyBorder="1" applyAlignment="1">
      <alignment horizontal="center" vertical="center"/>
    </xf>
    <xf numFmtId="14" fontId="1" fillId="0" borderId="11" xfId="0" applyNumberFormat="1" applyFont="1" applyBorder="1" applyAlignment="1">
      <alignment horizontal="center" vertical="center" wrapText="1"/>
    </xf>
    <xf numFmtId="164" fontId="1" fillId="0" borderId="15" xfId="0" applyNumberFormat="1" applyFont="1" applyBorder="1" applyAlignment="1">
      <alignment horizontal="center" vertical="center"/>
    </xf>
    <xf numFmtId="164" fontId="1" fillId="0" borderId="11" xfId="0" applyNumberFormat="1" applyFont="1" applyBorder="1" applyAlignment="1">
      <alignment horizontal="center" vertical="center"/>
    </xf>
    <xf numFmtId="14" fontId="1" fillId="0" borderId="2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4" fontId="1" fillId="0" borderId="26" xfId="0" applyNumberFormat="1" applyFont="1" applyBorder="1" applyAlignment="1">
      <alignment horizontal="center" vertical="center" wrapText="1"/>
    </xf>
    <xf numFmtId="14" fontId="1" fillId="0" borderId="25" xfId="0" applyNumberFormat="1" applyFont="1" applyBorder="1" applyAlignment="1">
      <alignment horizontal="center" vertical="center" wrapText="1"/>
    </xf>
    <xf numFmtId="14" fontId="1" fillId="0" borderId="0" xfId="0" applyNumberFormat="1" applyFont="1" applyAlignment="1">
      <alignment horizontal="center" vertical="center" wrapText="1"/>
    </xf>
    <xf numFmtId="14" fontId="1" fillId="0" borderId="22" xfId="0" applyNumberFormat="1" applyFont="1" applyBorder="1" applyAlignment="1">
      <alignment horizontal="center" vertical="center"/>
    </xf>
    <xf numFmtId="14" fontId="6" fillId="0" borderId="22"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4" fontId="1" fillId="0" borderId="22" xfId="2" applyNumberFormat="1" applyFont="1" applyBorder="1" applyAlignment="1">
      <alignment horizontal="center" vertical="center" wrapText="1"/>
    </xf>
    <xf numFmtId="14" fontId="1" fillId="0" borderId="11" xfId="2" applyNumberFormat="1" applyFont="1" applyBorder="1" applyAlignment="1">
      <alignment horizontal="center" vertical="center" wrapText="1"/>
    </xf>
    <xf numFmtId="14" fontId="1" fillId="0" borderId="27"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7"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1" fillId="0" borderId="24" xfId="2" applyFont="1" applyBorder="1" applyAlignment="1">
      <alignment horizontal="center" vertical="center" wrapText="1"/>
    </xf>
    <xf numFmtId="0" fontId="10" fillId="0" borderId="24" xfId="0" applyFont="1" applyBorder="1" applyAlignment="1">
      <alignment horizontal="center" vertical="center"/>
    </xf>
    <xf numFmtId="0" fontId="1" fillId="0" borderId="22" xfId="2" applyFont="1" applyBorder="1" applyAlignment="1">
      <alignment horizontal="center" vertical="center" wrapText="1"/>
    </xf>
  </cellXfs>
  <cellStyles count="3">
    <cellStyle name="Currency" xfId="1" builtinId="4"/>
    <cellStyle name="Normal" xfId="0" builtinId="0"/>
    <cellStyle name="Normal 2" xfId="2" xr:uid="{742474AA-B492-4E49-9131-2D5C955EF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D637-B9D7-4ECB-85D1-40046705D68D}">
  <dimension ref="A1:FO152"/>
  <sheetViews>
    <sheetView tabSelected="1" topLeftCell="A5" zoomScale="40" zoomScaleNormal="40" workbookViewId="0">
      <selection activeCell="I150" sqref="I150"/>
    </sheetView>
  </sheetViews>
  <sheetFormatPr defaultColWidth="8" defaultRowHeight="15.6"/>
  <cols>
    <col min="1" max="1" width="22.44140625" style="6" customWidth="1"/>
    <col min="2" max="2" width="50.88671875" style="6" bestFit="1" customWidth="1"/>
    <col min="3" max="3" width="47.77734375" style="6" customWidth="1"/>
    <col min="4" max="4" width="17.5546875" style="249" bestFit="1" customWidth="1"/>
    <col min="5" max="5" width="21.33203125" style="249" customWidth="1"/>
    <col min="6" max="6" width="19" style="6" customWidth="1"/>
    <col min="7" max="7" width="19.109375" style="6" customWidth="1"/>
    <col min="8" max="8" width="25" style="6" customWidth="1"/>
    <col min="9" max="9" width="54.5546875" style="6" customWidth="1"/>
    <col min="10" max="10" width="23.33203125" style="6" customWidth="1"/>
    <col min="11" max="11" width="35.88671875" style="6" customWidth="1"/>
    <col min="12" max="12" width="33.33203125" style="6" customWidth="1"/>
    <col min="13" max="13" width="32" style="6" bestFit="1" customWidth="1"/>
    <col min="14" max="14" width="22.33203125" style="250" bestFit="1" customWidth="1"/>
    <col min="15" max="15" width="30.44140625" style="250" bestFit="1" customWidth="1"/>
    <col min="16" max="16" width="30" style="250" bestFit="1" customWidth="1"/>
    <col min="17" max="17" width="25" style="6" bestFit="1" customWidth="1"/>
    <col min="18" max="18" width="12.6640625" style="6" bestFit="1" customWidth="1"/>
    <col min="19" max="20" width="8" style="6"/>
    <col min="21" max="22" width="12.6640625" style="6" bestFit="1" customWidth="1"/>
    <col min="23" max="23" width="11.88671875" style="6" bestFit="1" customWidth="1"/>
    <col min="24" max="24" width="12.21875" style="6" bestFit="1" customWidth="1"/>
    <col min="25" max="25" width="13.109375" style="6" bestFit="1" customWidth="1"/>
    <col min="26" max="26" width="8" style="6"/>
    <col min="27" max="28" width="10.6640625" style="6" bestFit="1" customWidth="1"/>
    <col min="29" max="16384" width="8" style="6"/>
  </cols>
  <sheetData>
    <row r="1" spans="1:171" ht="30.95">
      <c r="A1" s="1" t="s">
        <v>0</v>
      </c>
      <c r="B1" s="1" t="s">
        <v>1</v>
      </c>
      <c r="C1" s="1" t="s">
        <v>2</v>
      </c>
      <c r="D1" s="2" t="s">
        <v>3</v>
      </c>
      <c r="E1" s="2" t="s">
        <v>4</v>
      </c>
      <c r="F1" s="1" t="s">
        <v>5</v>
      </c>
      <c r="G1" s="3" t="s">
        <v>6</v>
      </c>
      <c r="H1" s="3" t="s">
        <v>7</v>
      </c>
      <c r="I1" s="4" t="s">
        <v>8</v>
      </c>
      <c r="J1" s="1" t="s">
        <v>9</v>
      </c>
      <c r="K1" s="1" t="s">
        <v>10</v>
      </c>
      <c r="L1" s="1" t="s">
        <v>11</v>
      </c>
      <c r="M1" s="1" t="s">
        <v>12</v>
      </c>
      <c r="N1" s="5" t="s">
        <v>13</v>
      </c>
      <c r="O1" s="5" t="s">
        <v>14</v>
      </c>
      <c r="P1" s="5" t="s">
        <v>15</v>
      </c>
      <c r="Q1" s="1" t="s">
        <v>16</v>
      </c>
    </row>
    <row r="2" spans="1:171" ht="93">
      <c r="A2" s="7" t="s">
        <v>17</v>
      </c>
      <c r="B2" s="7" t="s">
        <v>18</v>
      </c>
      <c r="C2" s="7" t="s">
        <v>19</v>
      </c>
      <c r="D2" s="8">
        <v>43191</v>
      </c>
      <c r="E2" s="9">
        <v>44574</v>
      </c>
      <c r="F2" s="7" t="s">
        <v>20</v>
      </c>
      <c r="G2" s="251">
        <v>44574</v>
      </c>
      <c r="H2" s="7" t="s">
        <v>21</v>
      </c>
      <c r="I2" s="178" t="s">
        <v>22</v>
      </c>
      <c r="J2" s="7" t="s">
        <v>23</v>
      </c>
      <c r="K2" s="11" t="s">
        <v>24</v>
      </c>
      <c r="L2" s="12" t="s">
        <v>25</v>
      </c>
      <c r="M2" s="7" t="s">
        <v>26</v>
      </c>
      <c r="N2" s="13">
        <v>37500</v>
      </c>
      <c r="O2" s="13">
        <v>144144</v>
      </c>
      <c r="P2" s="14">
        <v>0</v>
      </c>
      <c r="Q2" s="7" t="s">
        <v>27</v>
      </c>
    </row>
    <row r="3" spans="1:171" ht="30.95">
      <c r="A3" s="16" t="s">
        <v>28</v>
      </c>
      <c r="B3" s="16" t="s">
        <v>29</v>
      </c>
      <c r="C3" s="17" t="s">
        <v>30</v>
      </c>
      <c r="D3" s="18">
        <v>44004</v>
      </c>
      <c r="E3" s="19">
        <v>44227</v>
      </c>
      <c r="F3" s="16" t="s">
        <v>20</v>
      </c>
      <c r="G3" s="20">
        <v>45822</v>
      </c>
      <c r="H3" s="15" t="s">
        <v>31</v>
      </c>
      <c r="I3" s="23" t="s">
        <v>32</v>
      </c>
      <c r="J3" s="16" t="s">
        <v>33</v>
      </c>
      <c r="K3" s="24" t="s">
        <v>34</v>
      </c>
      <c r="L3" s="22" t="s">
        <v>35</v>
      </c>
      <c r="M3" s="16" t="s">
        <v>35</v>
      </c>
      <c r="N3" s="25">
        <v>10781</v>
      </c>
      <c r="O3" s="25">
        <v>53905</v>
      </c>
      <c r="P3" s="26">
        <v>0</v>
      </c>
      <c r="Q3" s="27" t="s">
        <v>36</v>
      </c>
    </row>
    <row r="4" spans="1:171" ht="46.5">
      <c r="A4" s="12" t="s">
        <v>37</v>
      </c>
      <c r="B4" s="12" t="s">
        <v>38</v>
      </c>
      <c r="C4" s="12" t="s">
        <v>39</v>
      </c>
      <c r="D4" s="9">
        <v>43530</v>
      </c>
      <c r="E4" s="28">
        <v>44260</v>
      </c>
      <c r="F4" s="12" t="s">
        <v>20</v>
      </c>
      <c r="G4" s="42">
        <v>44990</v>
      </c>
      <c r="H4" s="12" t="s">
        <v>31</v>
      </c>
      <c r="I4" s="152" t="s">
        <v>40</v>
      </c>
      <c r="J4" s="12" t="s">
        <v>23</v>
      </c>
      <c r="K4" s="12" t="s">
        <v>41</v>
      </c>
      <c r="L4" s="29" t="s">
        <v>42</v>
      </c>
      <c r="M4" s="12" t="s">
        <v>26</v>
      </c>
      <c r="N4" s="13">
        <v>22500</v>
      </c>
      <c r="O4" s="13">
        <v>45000</v>
      </c>
      <c r="P4" s="14">
        <v>0</v>
      </c>
      <c r="Q4" s="7" t="s">
        <v>36</v>
      </c>
    </row>
    <row r="5" spans="1:171" ht="30.95">
      <c r="A5" s="30" t="s">
        <v>43</v>
      </c>
      <c r="B5" s="31" t="s">
        <v>44</v>
      </c>
      <c r="C5" s="31" t="s">
        <v>45</v>
      </c>
      <c r="D5" s="32">
        <v>43191</v>
      </c>
      <c r="E5" s="32">
        <v>44286</v>
      </c>
      <c r="F5" s="30" t="s">
        <v>20</v>
      </c>
      <c r="G5" s="33">
        <v>45016</v>
      </c>
      <c r="H5" s="15" t="s">
        <v>21</v>
      </c>
      <c r="I5" s="36" t="s">
        <v>46</v>
      </c>
      <c r="J5" s="30" t="s">
        <v>23</v>
      </c>
      <c r="K5" s="37" t="s">
        <v>47</v>
      </c>
      <c r="L5" s="35" t="s">
        <v>48</v>
      </c>
      <c r="M5" s="30" t="s">
        <v>49</v>
      </c>
      <c r="N5" s="38">
        <v>2000</v>
      </c>
      <c r="O5" s="38">
        <v>10000</v>
      </c>
      <c r="P5" s="39">
        <v>0</v>
      </c>
      <c r="Q5" s="30" t="s">
        <v>50</v>
      </c>
    </row>
    <row r="6" spans="1:171" ht="62.1">
      <c r="A6" s="40" t="s">
        <v>51</v>
      </c>
      <c r="B6" s="40" t="s">
        <v>52</v>
      </c>
      <c r="C6" s="40" t="s">
        <v>53</v>
      </c>
      <c r="D6" s="41">
        <v>43160</v>
      </c>
      <c r="E6" s="41">
        <v>45077</v>
      </c>
      <c r="F6" s="40" t="s">
        <v>20</v>
      </c>
      <c r="G6" s="42">
        <v>45077</v>
      </c>
      <c r="H6" s="12" t="s">
        <v>31</v>
      </c>
      <c r="I6" s="44" t="s">
        <v>54</v>
      </c>
      <c r="J6" s="45" t="s">
        <v>33</v>
      </c>
      <c r="K6" s="46" t="s">
        <v>55</v>
      </c>
      <c r="L6" s="47" t="s">
        <v>48</v>
      </c>
      <c r="M6" s="40" t="s">
        <v>49</v>
      </c>
      <c r="N6" s="48">
        <v>50000</v>
      </c>
      <c r="O6" s="48">
        <v>241577.60000000001</v>
      </c>
      <c r="P6" s="49">
        <v>0</v>
      </c>
      <c r="Q6" s="40" t="s">
        <v>36</v>
      </c>
    </row>
    <row r="7" spans="1:171" ht="30.95">
      <c r="A7" s="40" t="s">
        <v>56</v>
      </c>
      <c r="B7" s="40" t="s">
        <v>57</v>
      </c>
      <c r="C7" s="40" t="s">
        <v>58</v>
      </c>
      <c r="D7" s="51">
        <v>44043</v>
      </c>
      <c r="E7" s="51">
        <v>44407</v>
      </c>
      <c r="F7" s="40" t="s">
        <v>59</v>
      </c>
      <c r="G7" s="42">
        <v>45138</v>
      </c>
      <c r="H7" s="15" t="s">
        <v>31</v>
      </c>
      <c r="I7" s="44" t="s">
        <v>60</v>
      </c>
      <c r="J7" s="45" t="s">
        <v>33</v>
      </c>
      <c r="K7" s="46" t="s">
        <v>61</v>
      </c>
      <c r="L7" s="53" t="s">
        <v>62</v>
      </c>
      <c r="M7" s="45" t="s">
        <v>26</v>
      </c>
      <c r="N7" s="48">
        <v>3000</v>
      </c>
      <c r="O7" s="48">
        <v>9000</v>
      </c>
      <c r="P7" s="49">
        <v>0</v>
      </c>
      <c r="Q7" s="47" t="s">
        <v>50</v>
      </c>
      <c r="S7" s="54"/>
      <c r="T7" s="54"/>
      <c r="U7" s="54"/>
      <c r="V7" s="54"/>
      <c r="W7" s="54"/>
      <c r="X7" s="54"/>
      <c r="Y7" s="54"/>
      <c r="Z7" s="54"/>
      <c r="AA7" s="54"/>
      <c r="AB7" s="54"/>
      <c r="AC7" s="54"/>
      <c r="AD7" s="55"/>
      <c r="AE7" s="55"/>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row>
    <row r="8" spans="1:171" ht="77.45">
      <c r="A8" s="40" t="s">
        <v>63</v>
      </c>
      <c r="B8" s="40" t="s">
        <v>64</v>
      </c>
      <c r="C8" s="40" t="s">
        <v>65</v>
      </c>
      <c r="D8" s="41">
        <v>44197</v>
      </c>
      <c r="E8" s="41">
        <v>44561</v>
      </c>
      <c r="F8" s="40" t="s">
        <v>66</v>
      </c>
      <c r="G8" s="252">
        <v>45291</v>
      </c>
      <c r="H8" s="15" t="s">
        <v>31</v>
      </c>
      <c r="I8" s="57" t="s">
        <v>67</v>
      </c>
      <c r="J8" s="45" t="s">
        <v>23</v>
      </c>
      <c r="K8" s="46" t="s">
        <v>68</v>
      </c>
      <c r="L8" s="58" t="s">
        <v>69</v>
      </c>
      <c r="M8" s="40" t="s">
        <v>70</v>
      </c>
      <c r="N8" s="59">
        <v>39600</v>
      </c>
      <c r="O8" s="59">
        <v>39600</v>
      </c>
      <c r="P8" s="49">
        <v>0</v>
      </c>
      <c r="Q8" s="47" t="s">
        <v>36</v>
      </c>
    </row>
    <row r="9" spans="1:171" ht="84" customHeight="1">
      <c r="A9" s="40" t="s">
        <v>71</v>
      </c>
      <c r="B9" s="40" t="s">
        <v>72</v>
      </c>
      <c r="C9" s="40" t="s">
        <v>73</v>
      </c>
      <c r="D9" s="41">
        <v>44204</v>
      </c>
      <c r="E9" s="8">
        <v>47490</v>
      </c>
      <c r="F9" s="40" t="s">
        <v>31</v>
      </c>
      <c r="G9" s="139">
        <v>47490</v>
      </c>
      <c r="H9" s="15" t="s">
        <v>21</v>
      </c>
      <c r="I9" s="44" t="s">
        <v>74</v>
      </c>
      <c r="J9" s="40"/>
      <c r="K9" s="40"/>
      <c r="L9" s="45" t="s">
        <v>75</v>
      </c>
      <c r="M9" s="45" t="s">
        <v>76</v>
      </c>
      <c r="N9" s="60">
        <v>10500000</v>
      </c>
      <c r="O9" s="14" t="s">
        <v>77</v>
      </c>
      <c r="P9" s="49">
        <v>0</v>
      </c>
      <c r="Q9" s="47" t="s">
        <v>36</v>
      </c>
    </row>
    <row r="10" spans="1:171">
      <c r="A10" s="47" t="s">
        <v>78</v>
      </c>
      <c r="B10" s="47" t="s">
        <v>79</v>
      </c>
      <c r="C10" s="47" t="s">
        <v>80</v>
      </c>
      <c r="D10" s="61">
        <v>43922</v>
      </c>
      <c r="E10" s="62">
        <v>44651</v>
      </c>
      <c r="F10" s="40" t="s">
        <v>23</v>
      </c>
      <c r="G10" s="253">
        <v>44651</v>
      </c>
      <c r="H10" s="7" t="s">
        <v>31</v>
      </c>
      <c r="I10" s="64" t="s">
        <v>81</v>
      </c>
      <c r="J10" s="47" t="s">
        <v>33</v>
      </c>
      <c r="K10" s="65" t="s">
        <v>82</v>
      </c>
      <c r="L10" s="66" t="s">
        <v>25</v>
      </c>
      <c r="M10" s="47" t="s">
        <v>26</v>
      </c>
      <c r="N10" s="13">
        <v>47865</v>
      </c>
      <c r="O10" s="13">
        <v>47865</v>
      </c>
      <c r="P10" s="49">
        <v>0</v>
      </c>
      <c r="Q10" s="47" t="s">
        <v>27</v>
      </c>
    </row>
    <row r="11" spans="1:171">
      <c r="A11" s="15" t="s">
        <v>83</v>
      </c>
      <c r="B11" s="12" t="s">
        <v>84</v>
      </c>
      <c r="C11" s="7" t="s">
        <v>84</v>
      </c>
      <c r="D11" s="9">
        <v>43556</v>
      </c>
      <c r="E11" s="9">
        <v>44651</v>
      </c>
      <c r="F11" s="15" t="s">
        <v>23</v>
      </c>
      <c r="G11" s="254">
        <v>44651</v>
      </c>
      <c r="H11" s="7" t="s">
        <v>31</v>
      </c>
      <c r="I11" s="152" t="s">
        <v>85</v>
      </c>
      <c r="J11" s="7" t="s">
        <v>33</v>
      </c>
      <c r="K11" s="11" t="s">
        <v>86</v>
      </c>
      <c r="L11" s="12" t="s">
        <v>25</v>
      </c>
      <c r="M11" s="12" t="s">
        <v>49</v>
      </c>
      <c r="N11" s="13">
        <v>5250</v>
      </c>
      <c r="O11" s="13">
        <v>21000</v>
      </c>
      <c r="P11" s="14">
        <v>0</v>
      </c>
      <c r="Q11" s="7" t="s">
        <v>27</v>
      </c>
    </row>
    <row r="12" spans="1:171" ht="46.5">
      <c r="A12" s="12" t="s">
        <v>87</v>
      </c>
      <c r="B12" s="12" t="s">
        <v>88</v>
      </c>
      <c r="C12" s="67" t="s">
        <v>89</v>
      </c>
      <c r="D12" s="68">
        <v>44524</v>
      </c>
      <c r="E12" s="68">
        <v>44651</v>
      </c>
      <c r="F12" s="15" t="s">
        <v>21</v>
      </c>
      <c r="G12" s="193">
        <v>44651</v>
      </c>
      <c r="H12" s="15" t="s">
        <v>21</v>
      </c>
      <c r="I12" s="87" t="s">
        <v>90</v>
      </c>
      <c r="J12" s="15" t="s">
        <v>33</v>
      </c>
      <c r="K12" s="15">
        <v>7477370</v>
      </c>
      <c r="L12" s="15" t="s">
        <v>48</v>
      </c>
      <c r="M12" s="15" t="s">
        <v>49</v>
      </c>
      <c r="N12" s="69">
        <v>47474.34</v>
      </c>
      <c r="O12" s="69">
        <v>47474.34</v>
      </c>
      <c r="P12" s="69">
        <v>0</v>
      </c>
      <c r="Q12" s="15" t="s">
        <v>36</v>
      </c>
    </row>
    <row r="13" spans="1:171" ht="62.1">
      <c r="A13" s="35" t="s">
        <v>91</v>
      </c>
      <c r="B13" s="31" t="s">
        <v>92</v>
      </c>
      <c r="C13" s="31" t="s">
        <v>93</v>
      </c>
      <c r="D13" s="32">
        <v>44367</v>
      </c>
      <c r="E13" s="32">
        <v>44651</v>
      </c>
      <c r="F13" s="70" t="s">
        <v>94</v>
      </c>
      <c r="G13" s="255">
        <v>45565</v>
      </c>
      <c r="H13" s="15" t="s">
        <v>21</v>
      </c>
      <c r="I13" s="36" t="s">
        <v>95</v>
      </c>
      <c r="J13" s="30" t="s">
        <v>33</v>
      </c>
      <c r="K13" s="37" t="s">
        <v>96</v>
      </c>
      <c r="L13" s="35" t="s">
        <v>75</v>
      </c>
      <c r="M13" s="35" t="s">
        <v>76</v>
      </c>
      <c r="N13" s="71">
        <v>40000</v>
      </c>
      <c r="O13" s="71">
        <v>40000</v>
      </c>
      <c r="P13" s="39">
        <v>0</v>
      </c>
      <c r="Q13" s="35" t="s">
        <v>36</v>
      </c>
    </row>
    <row r="14" spans="1:171">
      <c r="A14" s="72" t="s">
        <v>97</v>
      </c>
      <c r="B14" s="73" t="s">
        <v>98</v>
      </c>
      <c r="C14" s="74" t="s">
        <v>99</v>
      </c>
      <c r="D14" s="75">
        <v>43556</v>
      </c>
      <c r="E14" s="75">
        <v>44651</v>
      </c>
      <c r="F14" s="76" t="s">
        <v>23</v>
      </c>
      <c r="G14" s="77">
        <v>44651</v>
      </c>
      <c r="H14" s="7" t="s">
        <v>31</v>
      </c>
      <c r="I14" s="78" t="s">
        <v>100</v>
      </c>
      <c r="J14" s="74" t="s">
        <v>33</v>
      </c>
      <c r="K14" s="79" t="s">
        <v>101</v>
      </c>
      <c r="L14" s="73" t="s">
        <v>25</v>
      </c>
      <c r="M14" s="66" t="s">
        <v>26</v>
      </c>
      <c r="N14" s="13">
        <v>4330.13</v>
      </c>
      <c r="O14" s="13">
        <v>8660.26</v>
      </c>
      <c r="P14" s="80">
        <v>0</v>
      </c>
      <c r="Q14" s="81" t="s">
        <v>27</v>
      </c>
    </row>
    <row r="15" spans="1:171">
      <c r="A15" s="74" t="s">
        <v>102</v>
      </c>
      <c r="B15" s="74" t="s">
        <v>103</v>
      </c>
      <c r="C15" s="74" t="s">
        <v>80</v>
      </c>
      <c r="D15" s="83">
        <v>44213</v>
      </c>
      <c r="E15" s="84">
        <v>44652</v>
      </c>
      <c r="F15" s="73" t="s">
        <v>23</v>
      </c>
      <c r="G15" s="135">
        <v>44652</v>
      </c>
      <c r="H15" s="7" t="s">
        <v>31</v>
      </c>
      <c r="I15" s="85" t="s">
        <v>104</v>
      </c>
      <c r="J15" s="76" t="s">
        <v>23</v>
      </c>
      <c r="K15" s="86" t="s">
        <v>105</v>
      </c>
      <c r="L15" s="40" t="s">
        <v>25</v>
      </c>
      <c r="M15" s="74" t="s">
        <v>26</v>
      </c>
      <c r="N15" s="13">
        <v>3703</v>
      </c>
      <c r="O15" s="13">
        <v>3703</v>
      </c>
      <c r="P15" s="80">
        <v>0</v>
      </c>
      <c r="Q15" s="81" t="s">
        <v>27</v>
      </c>
    </row>
    <row r="16" spans="1:171">
      <c r="A16" s="12" t="s">
        <v>106</v>
      </c>
      <c r="B16" s="12" t="s">
        <v>107</v>
      </c>
      <c r="C16" s="15" t="s">
        <v>108</v>
      </c>
      <c r="D16" s="68">
        <v>44075</v>
      </c>
      <c r="E16" s="28">
        <v>44742</v>
      </c>
      <c r="F16" s="15" t="s">
        <v>23</v>
      </c>
      <c r="G16" s="42">
        <v>44742</v>
      </c>
      <c r="H16" s="15" t="s">
        <v>21</v>
      </c>
      <c r="I16" s="87" t="s">
        <v>109</v>
      </c>
      <c r="J16" s="12" t="s">
        <v>23</v>
      </c>
      <c r="K16" s="88" t="s">
        <v>110</v>
      </c>
      <c r="L16" s="66" t="s">
        <v>111</v>
      </c>
      <c r="M16" s="12" t="s">
        <v>112</v>
      </c>
      <c r="N16" s="13">
        <v>2000000</v>
      </c>
      <c r="O16" s="13">
        <v>4000000</v>
      </c>
      <c r="P16" s="69">
        <v>0</v>
      </c>
      <c r="Q16" s="15" t="s">
        <v>36</v>
      </c>
    </row>
    <row r="17" spans="1:17" ht="30.95">
      <c r="A17" s="15" t="s">
        <v>113</v>
      </c>
      <c r="B17" s="12" t="s">
        <v>114</v>
      </c>
      <c r="C17" s="89" t="s">
        <v>115</v>
      </c>
      <c r="D17" s="68">
        <v>44410</v>
      </c>
      <c r="E17" s="68">
        <v>44652</v>
      </c>
      <c r="F17" s="15" t="s">
        <v>23</v>
      </c>
      <c r="G17" s="193">
        <v>44652</v>
      </c>
      <c r="H17" s="15" t="s">
        <v>21</v>
      </c>
      <c r="I17" s="87" t="s">
        <v>116</v>
      </c>
      <c r="J17" s="15" t="s">
        <v>23</v>
      </c>
      <c r="K17" s="90">
        <v>2594504</v>
      </c>
      <c r="L17" s="15" t="s">
        <v>117</v>
      </c>
      <c r="M17" s="12" t="s">
        <v>70</v>
      </c>
      <c r="N17" s="69">
        <v>180000</v>
      </c>
      <c r="O17" s="69">
        <v>180000</v>
      </c>
      <c r="P17" s="69">
        <v>0</v>
      </c>
      <c r="Q17" s="15" t="s">
        <v>36</v>
      </c>
    </row>
    <row r="18" spans="1:17" ht="30.95">
      <c r="A18" s="31" t="s">
        <v>118</v>
      </c>
      <c r="B18" s="31" t="s">
        <v>119</v>
      </c>
      <c r="C18" s="31" t="s">
        <v>120</v>
      </c>
      <c r="D18" s="32">
        <v>44116</v>
      </c>
      <c r="E18" s="91">
        <v>44726</v>
      </c>
      <c r="F18" s="30" t="s">
        <v>23</v>
      </c>
      <c r="G18" s="256">
        <v>44726</v>
      </c>
      <c r="H18" s="15" t="s">
        <v>21</v>
      </c>
      <c r="I18" s="36" t="s">
        <v>121</v>
      </c>
      <c r="J18" s="35" t="s">
        <v>33</v>
      </c>
      <c r="K18" s="92" t="s">
        <v>122</v>
      </c>
      <c r="L18" s="31" t="s">
        <v>25</v>
      </c>
      <c r="M18" s="30" t="s">
        <v>26</v>
      </c>
      <c r="N18" s="13">
        <v>119000</v>
      </c>
      <c r="O18" s="13">
        <v>119000</v>
      </c>
      <c r="P18" s="39">
        <v>0</v>
      </c>
      <c r="Q18" s="30" t="s">
        <v>36</v>
      </c>
    </row>
    <row r="19" spans="1:17" ht="30.95">
      <c r="A19" s="93" t="s">
        <v>123</v>
      </c>
      <c r="B19" s="93" t="s">
        <v>124</v>
      </c>
      <c r="C19" s="93" t="s">
        <v>125</v>
      </c>
      <c r="D19" s="94">
        <v>44678</v>
      </c>
      <c r="E19" s="91">
        <v>45042</v>
      </c>
      <c r="F19" s="31" t="s">
        <v>23</v>
      </c>
      <c r="G19" s="256">
        <v>45042</v>
      </c>
      <c r="H19" s="7" t="s">
        <v>21</v>
      </c>
      <c r="I19" s="95" t="s">
        <v>126</v>
      </c>
      <c r="J19" s="35" t="s">
        <v>23</v>
      </c>
      <c r="K19" s="92">
        <v>4085767</v>
      </c>
      <c r="L19" s="31" t="s">
        <v>127</v>
      </c>
      <c r="M19" s="93" t="s">
        <v>26</v>
      </c>
      <c r="N19" s="13">
        <v>71601</v>
      </c>
      <c r="O19" s="13">
        <v>71601</v>
      </c>
      <c r="P19" s="97">
        <v>0</v>
      </c>
      <c r="Q19" s="93" t="s">
        <v>36</v>
      </c>
    </row>
    <row r="20" spans="1:17" ht="93">
      <c r="A20" s="98" t="s">
        <v>128</v>
      </c>
      <c r="B20" s="98" t="s">
        <v>129</v>
      </c>
      <c r="C20" s="98" t="s">
        <v>130</v>
      </c>
      <c r="D20" s="56">
        <v>44263</v>
      </c>
      <c r="E20" s="56">
        <v>44681</v>
      </c>
      <c r="F20" s="45" t="s">
        <v>23</v>
      </c>
      <c r="G20" s="252">
        <v>44681</v>
      </c>
      <c r="H20" s="15" t="s">
        <v>21</v>
      </c>
      <c r="I20" s="99" t="s">
        <v>131</v>
      </c>
      <c r="J20" s="12" t="s">
        <v>33</v>
      </c>
      <c r="K20" s="88" t="s">
        <v>132</v>
      </c>
      <c r="L20" s="98" t="s">
        <v>133</v>
      </c>
      <c r="M20" s="45" t="s">
        <v>76</v>
      </c>
      <c r="N20" s="13">
        <v>20000</v>
      </c>
      <c r="O20" s="13">
        <v>20000</v>
      </c>
      <c r="P20" s="49">
        <v>0</v>
      </c>
      <c r="Q20" s="47" t="s">
        <v>50</v>
      </c>
    </row>
    <row r="21" spans="1:17" ht="30.95">
      <c r="A21" s="76" t="s">
        <v>134</v>
      </c>
      <c r="B21" s="73" t="s">
        <v>135</v>
      </c>
      <c r="C21" s="73" t="s">
        <v>136</v>
      </c>
      <c r="D21" s="100">
        <v>44321</v>
      </c>
      <c r="E21" s="100">
        <v>44685</v>
      </c>
      <c r="F21" s="76" t="s">
        <v>137</v>
      </c>
      <c r="G21" s="77">
        <v>45050</v>
      </c>
      <c r="H21" s="15" t="s">
        <v>21</v>
      </c>
      <c r="I21" s="102" t="s">
        <v>138</v>
      </c>
      <c r="J21" s="76" t="s">
        <v>33</v>
      </c>
      <c r="K21" s="103" t="s">
        <v>139</v>
      </c>
      <c r="L21" s="76" t="s">
        <v>140</v>
      </c>
      <c r="M21" s="73" t="s">
        <v>70</v>
      </c>
      <c r="N21" s="13">
        <v>225245</v>
      </c>
      <c r="O21" s="13">
        <v>225245</v>
      </c>
      <c r="P21" s="104">
        <v>0</v>
      </c>
      <c r="Q21" s="76" t="s">
        <v>36</v>
      </c>
    </row>
    <row r="22" spans="1:17" ht="46.5">
      <c r="A22" s="76" t="s">
        <v>141</v>
      </c>
      <c r="B22" s="73" t="s">
        <v>142</v>
      </c>
      <c r="C22" s="73" t="s">
        <v>143</v>
      </c>
      <c r="D22" s="100">
        <v>43604</v>
      </c>
      <c r="E22" s="100">
        <v>44695</v>
      </c>
      <c r="F22" s="76" t="s">
        <v>23</v>
      </c>
      <c r="G22" s="77">
        <v>44695</v>
      </c>
      <c r="H22" s="15" t="s">
        <v>31</v>
      </c>
      <c r="I22" s="102" t="s">
        <v>144</v>
      </c>
      <c r="J22" s="76"/>
      <c r="K22" s="103"/>
      <c r="L22" s="76" t="s">
        <v>145</v>
      </c>
      <c r="M22" s="73" t="s">
        <v>49</v>
      </c>
      <c r="N22" s="13">
        <v>259067</v>
      </c>
      <c r="O22" s="13">
        <v>777201</v>
      </c>
      <c r="P22" s="104">
        <v>0</v>
      </c>
      <c r="Q22" s="76" t="s">
        <v>36</v>
      </c>
    </row>
    <row r="23" spans="1:17" ht="108.6">
      <c r="A23" s="73" t="s">
        <v>146</v>
      </c>
      <c r="B23" s="73" t="s">
        <v>147</v>
      </c>
      <c r="C23" s="105" t="s">
        <v>148</v>
      </c>
      <c r="D23" s="100">
        <v>44543</v>
      </c>
      <c r="E23" s="100">
        <v>44712</v>
      </c>
      <c r="F23" s="76" t="s">
        <v>31</v>
      </c>
      <c r="G23" s="257">
        <v>44895</v>
      </c>
      <c r="H23" s="15" t="s">
        <v>21</v>
      </c>
      <c r="I23" s="106" t="s">
        <v>149</v>
      </c>
      <c r="J23" s="76" t="s">
        <v>23</v>
      </c>
      <c r="K23" s="76">
        <v>2212959</v>
      </c>
      <c r="L23" s="72" t="s">
        <v>150</v>
      </c>
      <c r="M23" s="76" t="s">
        <v>70</v>
      </c>
      <c r="N23" s="107">
        <v>82482.5</v>
      </c>
      <c r="O23" s="107">
        <v>82482.5</v>
      </c>
      <c r="P23" s="104">
        <v>0</v>
      </c>
      <c r="Q23" s="76" t="s">
        <v>36</v>
      </c>
    </row>
    <row r="24" spans="1:17" ht="30.95">
      <c r="A24" s="12" t="s">
        <v>151</v>
      </c>
      <c r="B24" s="12" t="s">
        <v>152</v>
      </c>
      <c r="C24" s="12" t="s">
        <v>153</v>
      </c>
      <c r="D24" s="28">
        <v>43983</v>
      </c>
      <c r="E24" s="28">
        <v>44712</v>
      </c>
      <c r="F24" s="12" t="s">
        <v>20</v>
      </c>
      <c r="G24" s="193">
        <v>45443</v>
      </c>
      <c r="H24" s="15" t="s">
        <v>31</v>
      </c>
      <c r="I24" s="152" t="s">
        <v>154</v>
      </c>
      <c r="J24" s="12" t="s">
        <v>23</v>
      </c>
      <c r="K24" s="88" t="s">
        <v>155</v>
      </c>
      <c r="L24" s="29" t="s">
        <v>42</v>
      </c>
      <c r="M24" s="12" t="s">
        <v>26</v>
      </c>
      <c r="N24" s="13">
        <v>10500</v>
      </c>
      <c r="O24" s="13">
        <v>42000</v>
      </c>
      <c r="P24" s="69">
        <v>0</v>
      </c>
      <c r="Q24" s="15" t="s">
        <v>36</v>
      </c>
    </row>
    <row r="25" spans="1:17" ht="77.45">
      <c r="A25" s="58" t="s">
        <v>156</v>
      </c>
      <c r="B25" s="58" t="s">
        <v>157</v>
      </c>
      <c r="C25" s="58" t="s">
        <v>158</v>
      </c>
      <c r="D25" s="108">
        <v>44505</v>
      </c>
      <c r="E25" s="108">
        <v>44712</v>
      </c>
      <c r="F25" s="58" t="s">
        <v>23</v>
      </c>
      <c r="G25" s="258">
        <v>44712</v>
      </c>
      <c r="H25" s="15" t="s">
        <v>21</v>
      </c>
      <c r="I25" s="109" t="s">
        <v>159</v>
      </c>
      <c r="J25" s="35" t="s">
        <v>33</v>
      </c>
      <c r="K25" s="27">
        <v>7424081</v>
      </c>
      <c r="L25" s="35" t="s">
        <v>160</v>
      </c>
      <c r="M25" s="35" t="s">
        <v>76</v>
      </c>
      <c r="N25" s="110">
        <v>9000</v>
      </c>
      <c r="O25" s="110">
        <v>9000</v>
      </c>
      <c r="P25" s="111">
        <v>0</v>
      </c>
      <c r="Q25" s="35" t="s">
        <v>50</v>
      </c>
    </row>
    <row r="26" spans="1:17" ht="77.45">
      <c r="A26" s="66" t="s">
        <v>161</v>
      </c>
      <c r="B26" s="66" t="s">
        <v>162</v>
      </c>
      <c r="C26" s="66" t="s">
        <v>163</v>
      </c>
      <c r="D26" s="112">
        <v>42769</v>
      </c>
      <c r="E26" s="112">
        <v>44713</v>
      </c>
      <c r="F26" s="66" t="s">
        <v>23</v>
      </c>
      <c r="G26" s="194">
        <v>44713</v>
      </c>
      <c r="H26" s="12" t="s">
        <v>31</v>
      </c>
      <c r="I26" s="114" t="s">
        <v>164</v>
      </c>
      <c r="J26" s="114" t="s">
        <v>33</v>
      </c>
      <c r="K26" s="115" t="s">
        <v>165</v>
      </c>
      <c r="L26" s="66" t="s">
        <v>48</v>
      </c>
      <c r="M26" s="16" t="s">
        <v>49</v>
      </c>
      <c r="N26" s="116">
        <v>4000000</v>
      </c>
      <c r="O26" s="116">
        <v>4000000</v>
      </c>
      <c r="P26" s="117">
        <v>0</v>
      </c>
      <c r="Q26" s="66" t="s">
        <v>36</v>
      </c>
    </row>
    <row r="27" spans="1:17" ht="30.95">
      <c r="A27" s="15" t="s">
        <v>166</v>
      </c>
      <c r="B27" s="12" t="s">
        <v>167</v>
      </c>
      <c r="C27" s="12" t="s">
        <v>168</v>
      </c>
      <c r="D27" s="68">
        <v>44353</v>
      </c>
      <c r="E27" s="68">
        <v>44718</v>
      </c>
      <c r="F27" s="15" t="s">
        <v>23</v>
      </c>
      <c r="G27" s="259">
        <v>44718</v>
      </c>
      <c r="H27" s="15" t="s">
        <v>31</v>
      </c>
      <c r="I27" s="87" t="s">
        <v>169</v>
      </c>
      <c r="J27" s="15" t="s">
        <v>33</v>
      </c>
      <c r="K27" s="15">
        <v>4121166</v>
      </c>
      <c r="L27" s="12" t="s">
        <v>69</v>
      </c>
      <c r="M27" s="12" t="s">
        <v>70</v>
      </c>
      <c r="N27" s="69">
        <v>19230</v>
      </c>
      <c r="O27" s="69">
        <v>19230</v>
      </c>
      <c r="P27" s="69">
        <v>0</v>
      </c>
      <c r="Q27" s="12" t="s">
        <v>27</v>
      </c>
    </row>
    <row r="28" spans="1:17" ht="30.95">
      <c r="A28" s="12" t="s">
        <v>170</v>
      </c>
      <c r="B28" s="12" t="s">
        <v>171</v>
      </c>
      <c r="C28" s="12" t="s">
        <v>172</v>
      </c>
      <c r="D28" s="28">
        <v>44390</v>
      </c>
      <c r="E28" s="28">
        <v>44760</v>
      </c>
      <c r="F28" s="15" t="s">
        <v>23</v>
      </c>
      <c r="G28" s="42">
        <v>44760</v>
      </c>
      <c r="H28" s="15" t="s">
        <v>21</v>
      </c>
      <c r="I28" s="152" t="s">
        <v>173</v>
      </c>
      <c r="J28" s="15" t="s">
        <v>33</v>
      </c>
      <c r="K28" s="15">
        <v>10600963</v>
      </c>
      <c r="L28" s="12" t="s">
        <v>25</v>
      </c>
      <c r="M28" s="12" t="s">
        <v>26</v>
      </c>
      <c r="N28" s="118">
        <v>27000</v>
      </c>
      <c r="O28" s="118">
        <v>27000</v>
      </c>
      <c r="P28" s="69">
        <v>0</v>
      </c>
      <c r="Q28" s="15" t="s">
        <v>50</v>
      </c>
    </row>
    <row r="29" spans="1:17" ht="77.45">
      <c r="A29" s="15" t="s">
        <v>174</v>
      </c>
      <c r="B29" s="15" t="s">
        <v>175</v>
      </c>
      <c r="C29" s="12" t="s">
        <v>176</v>
      </c>
      <c r="D29" s="68">
        <v>44378</v>
      </c>
      <c r="E29" s="68">
        <v>44742</v>
      </c>
      <c r="F29" s="15" t="s">
        <v>20</v>
      </c>
      <c r="G29" s="193">
        <v>45107</v>
      </c>
      <c r="H29" s="15" t="s">
        <v>21</v>
      </c>
      <c r="I29" s="87" t="s">
        <v>177</v>
      </c>
      <c r="J29" s="15" t="s">
        <v>33</v>
      </c>
      <c r="K29" s="15">
        <v>9489501</v>
      </c>
      <c r="L29" s="15" t="s">
        <v>140</v>
      </c>
      <c r="M29" s="12" t="s">
        <v>70</v>
      </c>
      <c r="N29" s="69">
        <v>55000</v>
      </c>
      <c r="O29" s="69">
        <v>110000</v>
      </c>
      <c r="P29" s="69">
        <v>0</v>
      </c>
      <c r="Q29" s="15" t="s">
        <v>36</v>
      </c>
    </row>
    <row r="30" spans="1:17">
      <c r="A30" s="35" t="s">
        <v>178</v>
      </c>
      <c r="B30" s="58" t="s">
        <v>179</v>
      </c>
      <c r="C30" s="35" t="s">
        <v>179</v>
      </c>
      <c r="D30" s="119">
        <v>43647</v>
      </c>
      <c r="E30" s="119">
        <v>44742</v>
      </c>
      <c r="F30" s="35" t="s">
        <v>23</v>
      </c>
      <c r="G30" s="260">
        <v>44742</v>
      </c>
      <c r="H30" s="15" t="s">
        <v>21</v>
      </c>
      <c r="I30" s="184" t="s">
        <v>180</v>
      </c>
      <c r="J30" s="35" t="s">
        <v>23</v>
      </c>
      <c r="K30" s="35" t="s">
        <v>181</v>
      </c>
      <c r="L30" s="22" t="s">
        <v>48</v>
      </c>
      <c r="M30" s="35" t="s">
        <v>49</v>
      </c>
      <c r="N30" s="120">
        <v>6000</v>
      </c>
      <c r="O30" s="120">
        <v>17000</v>
      </c>
      <c r="P30" s="39">
        <v>0</v>
      </c>
      <c r="Q30" s="35" t="s">
        <v>50</v>
      </c>
    </row>
    <row r="31" spans="1:17" ht="46.5">
      <c r="A31" s="12" t="s">
        <v>182</v>
      </c>
      <c r="B31" s="12" t="s">
        <v>183</v>
      </c>
      <c r="C31" s="12" t="s">
        <v>184</v>
      </c>
      <c r="D31" s="9">
        <v>44743</v>
      </c>
      <c r="E31" s="28">
        <v>45107</v>
      </c>
      <c r="F31" s="12" t="s">
        <v>23</v>
      </c>
      <c r="G31" s="42">
        <v>45107</v>
      </c>
      <c r="H31" s="12" t="s">
        <v>31</v>
      </c>
      <c r="I31" s="152" t="s">
        <v>185</v>
      </c>
      <c r="J31" s="12" t="s">
        <v>33</v>
      </c>
      <c r="K31" s="88" t="s">
        <v>186</v>
      </c>
      <c r="L31" s="122" t="s">
        <v>187</v>
      </c>
      <c r="M31" s="12" t="s">
        <v>26</v>
      </c>
      <c r="N31" s="118">
        <v>17000</v>
      </c>
      <c r="O31" s="118">
        <v>17000</v>
      </c>
      <c r="P31" s="49">
        <v>0</v>
      </c>
      <c r="Q31" s="7" t="s">
        <v>36</v>
      </c>
    </row>
    <row r="32" spans="1:17">
      <c r="A32" s="16" t="s">
        <v>188</v>
      </c>
      <c r="B32" s="16" t="s">
        <v>189</v>
      </c>
      <c r="C32" s="16" t="s">
        <v>190</v>
      </c>
      <c r="D32" s="18">
        <v>44470</v>
      </c>
      <c r="E32" s="18">
        <v>44742</v>
      </c>
      <c r="F32" s="123" t="s">
        <v>23</v>
      </c>
      <c r="G32" s="261">
        <v>44742</v>
      </c>
      <c r="H32" s="15" t="s">
        <v>21</v>
      </c>
      <c r="I32" s="23" t="s">
        <v>191</v>
      </c>
      <c r="J32" s="22" t="s">
        <v>23</v>
      </c>
      <c r="K32" s="6" t="s">
        <v>77</v>
      </c>
      <c r="L32" s="76" t="s">
        <v>75</v>
      </c>
      <c r="M32" s="72" t="s">
        <v>76</v>
      </c>
      <c r="N32" s="118">
        <v>8600</v>
      </c>
      <c r="O32" s="118">
        <v>8600</v>
      </c>
      <c r="P32" s="104">
        <v>0</v>
      </c>
      <c r="Q32" s="72" t="s">
        <v>50</v>
      </c>
    </row>
    <row r="33" spans="1:171" ht="46.5">
      <c r="A33" s="15" t="s">
        <v>192</v>
      </c>
      <c r="B33" s="12" t="s">
        <v>193</v>
      </c>
      <c r="C33" s="12" t="s">
        <v>194</v>
      </c>
      <c r="D33" s="10">
        <v>43678</v>
      </c>
      <c r="E33" s="10">
        <v>44742</v>
      </c>
      <c r="F33" s="15" t="s">
        <v>23</v>
      </c>
      <c r="G33" s="193">
        <v>44742</v>
      </c>
      <c r="H33" s="15" t="s">
        <v>21</v>
      </c>
      <c r="I33" s="87" t="s">
        <v>195</v>
      </c>
      <c r="J33" s="15" t="s">
        <v>23</v>
      </c>
      <c r="K33" s="15" t="s">
        <v>196</v>
      </c>
      <c r="L33" s="72" t="s">
        <v>48</v>
      </c>
      <c r="M33" s="15" t="s">
        <v>49</v>
      </c>
      <c r="N33" s="13">
        <v>2000</v>
      </c>
      <c r="O33" s="13">
        <v>6000</v>
      </c>
      <c r="P33" s="69">
        <v>0</v>
      </c>
      <c r="Q33" s="15" t="s">
        <v>50</v>
      </c>
    </row>
    <row r="34" spans="1:171" ht="77.45">
      <c r="A34" s="66" t="s">
        <v>197</v>
      </c>
      <c r="B34" s="66" t="s">
        <v>198</v>
      </c>
      <c r="C34" s="66" t="s">
        <v>199</v>
      </c>
      <c r="D34" s="112">
        <v>44497</v>
      </c>
      <c r="E34" s="112">
        <v>44746</v>
      </c>
      <c r="F34" s="66" t="s">
        <v>23</v>
      </c>
      <c r="G34" s="194">
        <v>44746</v>
      </c>
      <c r="H34" s="15" t="s">
        <v>21</v>
      </c>
      <c r="I34" s="114" t="s">
        <v>200</v>
      </c>
      <c r="J34" s="101" t="s">
        <v>33</v>
      </c>
      <c r="K34" s="15">
        <v>7026226</v>
      </c>
      <c r="L34" s="142" t="s">
        <v>160</v>
      </c>
      <c r="M34" s="72" t="s">
        <v>76</v>
      </c>
      <c r="N34" s="124">
        <v>12000</v>
      </c>
      <c r="O34" s="124">
        <v>12000</v>
      </c>
      <c r="P34" s="125">
        <v>0</v>
      </c>
      <c r="Q34" s="72" t="s">
        <v>50</v>
      </c>
    </row>
    <row r="35" spans="1:171">
      <c r="A35" s="7" t="s">
        <v>78</v>
      </c>
      <c r="B35" s="7" t="s">
        <v>201</v>
      </c>
      <c r="C35" s="7" t="s">
        <v>80</v>
      </c>
      <c r="D35" s="8">
        <v>44044</v>
      </c>
      <c r="E35" s="8">
        <v>44773</v>
      </c>
      <c r="F35" s="12" t="s">
        <v>23</v>
      </c>
      <c r="G35" s="251">
        <v>44773</v>
      </c>
      <c r="H35" s="7" t="s">
        <v>21</v>
      </c>
      <c r="I35" s="178" t="s">
        <v>154</v>
      </c>
      <c r="J35" s="63" t="s">
        <v>23</v>
      </c>
      <c r="K35" s="11" t="s">
        <v>155</v>
      </c>
      <c r="L35" s="152" t="s">
        <v>25</v>
      </c>
      <c r="M35" s="7" t="s">
        <v>26</v>
      </c>
      <c r="N35" s="13">
        <v>3753</v>
      </c>
      <c r="O35" s="13">
        <v>7506</v>
      </c>
      <c r="P35" s="14">
        <v>0</v>
      </c>
      <c r="Q35" s="7" t="s">
        <v>27</v>
      </c>
    </row>
    <row r="36" spans="1:171" ht="53.25" customHeight="1">
      <c r="A36" s="12" t="s">
        <v>202</v>
      </c>
      <c r="B36" s="12" t="s">
        <v>203</v>
      </c>
      <c r="C36" s="12" t="s">
        <v>204</v>
      </c>
      <c r="D36" s="28">
        <v>42979</v>
      </c>
      <c r="E36" s="28">
        <v>44075</v>
      </c>
      <c r="F36" s="12" t="s">
        <v>31</v>
      </c>
      <c r="G36" s="193">
        <v>44805</v>
      </c>
      <c r="H36" s="15" t="s">
        <v>205</v>
      </c>
      <c r="I36" s="152" t="s">
        <v>206</v>
      </c>
      <c r="J36" s="52" t="s">
        <v>23</v>
      </c>
      <c r="K36" s="126"/>
      <c r="L36" s="87" t="s">
        <v>207</v>
      </c>
      <c r="M36" s="15" t="s">
        <v>26</v>
      </c>
      <c r="N36" s="13">
        <v>20000</v>
      </c>
      <c r="O36" s="13">
        <v>82886.880000000005</v>
      </c>
      <c r="P36" s="69">
        <v>0</v>
      </c>
      <c r="Q36" s="15" t="s">
        <v>36</v>
      </c>
    </row>
    <row r="37" spans="1:171" ht="108.6">
      <c r="A37" s="66" t="s">
        <v>208</v>
      </c>
      <c r="B37" s="66" t="s">
        <v>209</v>
      </c>
      <c r="C37" s="66" t="s">
        <v>210</v>
      </c>
      <c r="D37" s="127">
        <v>44249</v>
      </c>
      <c r="E37" s="127">
        <v>44773</v>
      </c>
      <c r="F37" s="66" t="s">
        <v>23</v>
      </c>
      <c r="G37" s="262">
        <v>44773</v>
      </c>
      <c r="H37" s="12" t="s">
        <v>21</v>
      </c>
      <c r="I37" s="114" t="s">
        <v>211</v>
      </c>
      <c r="J37" s="101" t="s">
        <v>23</v>
      </c>
      <c r="K37" s="126" t="s">
        <v>212</v>
      </c>
      <c r="L37" s="114" t="s">
        <v>213</v>
      </c>
      <c r="M37" s="66" t="s">
        <v>214</v>
      </c>
      <c r="N37" s="116">
        <v>98050</v>
      </c>
      <c r="O37" s="116">
        <v>98050</v>
      </c>
      <c r="P37" s="129">
        <v>0</v>
      </c>
      <c r="Q37" s="72" t="s">
        <v>36</v>
      </c>
    </row>
    <row r="38" spans="1:171">
      <c r="A38" s="47" t="s">
        <v>215</v>
      </c>
      <c r="B38" s="47" t="s">
        <v>216</v>
      </c>
      <c r="C38" s="47" t="s">
        <v>217</v>
      </c>
      <c r="D38" s="61">
        <v>43921</v>
      </c>
      <c r="E38" s="56">
        <v>44845</v>
      </c>
      <c r="F38" s="40" t="s">
        <v>23</v>
      </c>
      <c r="G38" s="252">
        <v>44845</v>
      </c>
      <c r="H38" s="12" t="s">
        <v>21</v>
      </c>
      <c r="I38" s="206" t="s">
        <v>218</v>
      </c>
      <c r="J38" s="281" t="s">
        <v>33</v>
      </c>
      <c r="K38" s="11" t="s">
        <v>219</v>
      </c>
      <c r="L38" s="44" t="s">
        <v>25</v>
      </c>
      <c r="M38" s="40" t="s">
        <v>26</v>
      </c>
      <c r="N38" s="48">
        <v>17560.7</v>
      </c>
      <c r="O38" s="48">
        <v>35013.4</v>
      </c>
      <c r="P38" s="49">
        <v>0</v>
      </c>
      <c r="Q38" s="47" t="s">
        <v>36</v>
      </c>
    </row>
    <row r="39" spans="1:171" ht="93">
      <c r="A39" s="58" t="s">
        <v>220</v>
      </c>
      <c r="B39" s="58" t="s">
        <v>221</v>
      </c>
      <c r="C39" s="58" t="s">
        <v>222</v>
      </c>
      <c r="D39" s="108">
        <v>44440</v>
      </c>
      <c r="E39" s="108">
        <v>44774</v>
      </c>
      <c r="F39" s="35" t="s">
        <v>23</v>
      </c>
      <c r="G39" s="33">
        <v>44774</v>
      </c>
      <c r="H39" s="15" t="s">
        <v>21</v>
      </c>
      <c r="I39" s="130" t="s">
        <v>223</v>
      </c>
      <c r="J39" s="34" t="s">
        <v>33</v>
      </c>
      <c r="K39" s="126" t="s">
        <v>224</v>
      </c>
      <c r="L39" s="184" t="s">
        <v>75</v>
      </c>
      <c r="M39" s="35" t="s">
        <v>76</v>
      </c>
      <c r="N39" s="110">
        <v>29935</v>
      </c>
      <c r="O39" s="110">
        <v>29935</v>
      </c>
      <c r="P39" s="71">
        <v>0</v>
      </c>
      <c r="Q39" s="35" t="s">
        <v>50</v>
      </c>
    </row>
    <row r="40" spans="1:171">
      <c r="A40" s="58" t="s">
        <v>225</v>
      </c>
      <c r="B40" s="58" t="s">
        <v>226</v>
      </c>
      <c r="C40" s="58" t="s">
        <v>227</v>
      </c>
      <c r="D40" s="108">
        <v>44756</v>
      </c>
      <c r="E40" s="108">
        <v>45138</v>
      </c>
      <c r="F40" s="35" t="s">
        <v>228</v>
      </c>
      <c r="G40" s="33">
        <v>45138</v>
      </c>
      <c r="H40" s="15" t="s">
        <v>21</v>
      </c>
      <c r="I40" s="130" t="s">
        <v>229</v>
      </c>
      <c r="J40" s="34" t="s">
        <v>33</v>
      </c>
      <c r="K40" s="126">
        <v>7703720</v>
      </c>
      <c r="L40" s="184" t="s">
        <v>75</v>
      </c>
      <c r="M40" s="35" t="s">
        <v>76</v>
      </c>
      <c r="N40" s="110">
        <v>100000</v>
      </c>
      <c r="O40" s="110">
        <v>100000</v>
      </c>
      <c r="P40" s="71">
        <v>0</v>
      </c>
      <c r="Q40" s="35" t="s">
        <v>36</v>
      </c>
    </row>
    <row r="41" spans="1:171" ht="62.1">
      <c r="A41" s="40" t="s">
        <v>230</v>
      </c>
      <c r="B41" s="40" t="s">
        <v>231</v>
      </c>
      <c r="C41" s="40" t="s">
        <v>232</v>
      </c>
      <c r="D41" s="131">
        <v>43689</v>
      </c>
      <c r="E41" s="41">
        <v>44784</v>
      </c>
      <c r="F41" s="132" t="s">
        <v>233</v>
      </c>
      <c r="G41" s="139">
        <v>45149</v>
      </c>
      <c r="H41" s="12" t="s">
        <v>31</v>
      </c>
      <c r="I41" s="133" t="s">
        <v>149</v>
      </c>
      <c r="J41" s="43" t="s">
        <v>23</v>
      </c>
      <c r="K41" s="88" t="s">
        <v>234</v>
      </c>
      <c r="L41" s="152" t="s">
        <v>235</v>
      </c>
      <c r="M41" s="12" t="s">
        <v>112</v>
      </c>
      <c r="N41" s="13">
        <v>150000</v>
      </c>
      <c r="O41" s="116">
        <v>700000</v>
      </c>
      <c r="P41" s="80">
        <v>0</v>
      </c>
      <c r="Q41" s="81" t="s">
        <v>36</v>
      </c>
    </row>
    <row r="42" spans="1:171" s="54" customFormat="1" ht="135" customHeight="1">
      <c r="A42" s="73" t="s">
        <v>236</v>
      </c>
      <c r="B42" s="73" t="s">
        <v>237</v>
      </c>
      <c r="C42" s="73" t="s">
        <v>238</v>
      </c>
      <c r="D42" s="84">
        <v>44075</v>
      </c>
      <c r="E42" s="135">
        <v>44804</v>
      </c>
      <c r="F42" s="40" t="s">
        <v>31</v>
      </c>
      <c r="G42" s="263">
        <v>44804</v>
      </c>
      <c r="H42" s="15" t="s">
        <v>31</v>
      </c>
      <c r="I42" s="136" t="s">
        <v>138</v>
      </c>
      <c r="J42" s="113" t="s">
        <v>239</v>
      </c>
      <c r="K42" s="88" t="s">
        <v>240</v>
      </c>
      <c r="L42" s="87" t="s">
        <v>140</v>
      </c>
      <c r="M42" s="12" t="s">
        <v>214</v>
      </c>
      <c r="N42" s="137">
        <v>90000</v>
      </c>
      <c r="O42" s="49">
        <v>90000</v>
      </c>
      <c r="P42" s="138">
        <v>0</v>
      </c>
      <c r="Q42" s="45" t="s">
        <v>36</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row>
    <row r="43" spans="1:171" s="54" customFormat="1" ht="30.95">
      <c r="A43" s="40" t="s">
        <v>241</v>
      </c>
      <c r="B43" s="40" t="s">
        <v>242</v>
      </c>
      <c r="C43" s="121" t="s">
        <v>243</v>
      </c>
      <c r="D43" s="41">
        <v>44839</v>
      </c>
      <c r="E43" s="139">
        <v>45569</v>
      </c>
      <c r="F43" s="45" t="s">
        <v>23</v>
      </c>
      <c r="G43" s="264">
        <v>45569</v>
      </c>
      <c r="H43" s="15" t="s">
        <v>21</v>
      </c>
      <c r="I43" s="44" t="s">
        <v>244</v>
      </c>
      <c r="J43" s="121" t="s">
        <v>23</v>
      </c>
      <c r="K43" s="88" t="s">
        <v>245</v>
      </c>
      <c r="L43" s="142" t="s">
        <v>117</v>
      </c>
      <c r="M43" s="66" t="s">
        <v>246</v>
      </c>
      <c r="N43" s="141">
        <v>639785</v>
      </c>
      <c r="O43" s="49">
        <v>639785</v>
      </c>
      <c r="P43" s="138">
        <v>0</v>
      </c>
      <c r="Q43" s="45" t="s">
        <v>36</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row>
    <row r="44" spans="1:171" s="54" customFormat="1" ht="60" customHeight="1">
      <c r="A44" s="40" t="s">
        <v>247</v>
      </c>
      <c r="B44" s="40" t="s">
        <v>248</v>
      </c>
      <c r="C44" s="121" t="s">
        <v>249</v>
      </c>
      <c r="D44" s="41">
        <v>44762</v>
      </c>
      <c r="E44" s="139">
        <v>45127</v>
      </c>
      <c r="F44" s="45" t="s">
        <v>228</v>
      </c>
      <c r="G44" s="139">
        <v>45127</v>
      </c>
      <c r="H44" s="15" t="s">
        <v>21</v>
      </c>
      <c r="I44" s="114" t="s">
        <v>250</v>
      </c>
      <c r="J44" s="121" t="s">
        <v>23</v>
      </c>
      <c r="K44" s="126" t="s">
        <v>251</v>
      </c>
      <c r="L44" s="142" t="s">
        <v>117</v>
      </c>
      <c r="M44" s="66" t="s">
        <v>246</v>
      </c>
      <c r="N44" s="141">
        <v>166000</v>
      </c>
      <c r="O44" s="49">
        <v>166000</v>
      </c>
      <c r="P44" s="138">
        <v>0</v>
      </c>
      <c r="Q44" s="45" t="s">
        <v>36</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row>
    <row r="45" spans="1:171" ht="62.1">
      <c r="A45" s="143" t="s">
        <v>252</v>
      </c>
      <c r="B45" s="143" t="s">
        <v>253</v>
      </c>
      <c r="C45" s="143" t="s">
        <v>254</v>
      </c>
      <c r="D45" s="144">
        <v>44409</v>
      </c>
      <c r="E45" s="145">
        <v>44804</v>
      </c>
      <c r="F45" s="45" t="s">
        <v>23</v>
      </c>
      <c r="G45" s="265">
        <v>44804</v>
      </c>
      <c r="H45" s="15" t="s">
        <v>21</v>
      </c>
      <c r="I45" s="109" t="s">
        <v>255</v>
      </c>
      <c r="J45" s="21" t="s">
        <v>33</v>
      </c>
      <c r="K45" s="126" t="s">
        <v>256</v>
      </c>
      <c r="L45" s="142" t="s">
        <v>257</v>
      </c>
      <c r="M45" s="66" t="s">
        <v>26</v>
      </c>
      <c r="N45" s="147">
        <v>9000</v>
      </c>
      <c r="O45" s="148">
        <v>9000</v>
      </c>
      <c r="P45" s="138">
        <v>0</v>
      </c>
      <c r="Q45" s="45" t="s">
        <v>50</v>
      </c>
    </row>
    <row r="46" spans="1:171" ht="48.75" customHeight="1">
      <c r="A46" s="66" t="s">
        <v>258</v>
      </c>
      <c r="B46" s="66" t="s">
        <v>259</v>
      </c>
      <c r="C46" s="66" t="s">
        <v>260</v>
      </c>
      <c r="D46" s="112">
        <v>44690</v>
      </c>
      <c r="E46" s="112">
        <v>45055</v>
      </c>
      <c r="F46" s="22" t="s">
        <v>228</v>
      </c>
      <c r="G46" s="194">
        <v>45055</v>
      </c>
      <c r="H46" s="15" t="s">
        <v>21</v>
      </c>
      <c r="I46" s="114" t="s">
        <v>250</v>
      </c>
      <c r="J46" s="101" t="s">
        <v>23</v>
      </c>
      <c r="K46" s="126" t="s">
        <v>251</v>
      </c>
      <c r="L46" s="142" t="s">
        <v>117</v>
      </c>
      <c r="M46" s="66" t="s">
        <v>246</v>
      </c>
      <c r="N46" s="124">
        <v>54850</v>
      </c>
      <c r="O46" s="150">
        <v>54850</v>
      </c>
      <c r="P46" s="26">
        <v>0</v>
      </c>
      <c r="Q46" s="22" t="s">
        <v>36</v>
      </c>
    </row>
    <row r="47" spans="1:171" ht="77.45">
      <c r="A47" s="7" t="s">
        <v>261</v>
      </c>
      <c r="B47" s="7" t="s">
        <v>262</v>
      </c>
      <c r="C47" s="7" t="s">
        <v>263</v>
      </c>
      <c r="D47" s="8">
        <v>43922</v>
      </c>
      <c r="E47" s="28">
        <v>45016</v>
      </c>
      <c r="F47" s="12" t="s">
        <v>23</v>
      </c>
      <c r="G47" s="42">
        <v>45016</v>
      </c>
      <c r="H47" s="12" t="s">
        <v>31</v>
      </c>
      <c r="I47" s="178" t="s">
        <v>264</v>
      </c>
      <c r="J47" s="43" t="s">
        <v>23</v>
      </c>
      <c r="K47" s="88" t="s">
        <v>265</v>
      </c>
      <c r="L47" s="152" t="s">
        <v>25</v>
      </c>
      <c r="M47" s="7" t="s">
        <v>26</v>
      </c>
      <c r="N47" s="13">
        <v>1000000</v>
      </c>
      <c r="O47" s="13">
        <v>3000000</v>
      </c>
      <c r="P47" s="151">
        <v>0</v>
      </c>
      <c r="Q47" s="7" t="s">
        <v>36</v>
      </c>
    </row>
    <row r="48" spans="1:171" ht="170.45">
      <c r="A48" s="12" t="s">
        <v>266</v>
      </c>
      <c r="B48" s="12" t="s">
        <v>267</v>
      </c>
      <c r="C48" s="12" t="s">
        <v>268</v>
      </c>
      <c r="D48" s="28">
        <v>44498</v>
      </c>
      <c r="E48" s="28">
        <v>44863</v>
      </c>
      <c r="F48" s="12" t="s">
        <v>23</v>
      </c>
      <c r="G48" s="42">
        <v>44863</v>
      </c>
      <c r="H48" s="15" t="s">
        <v>21</v>
      </c>
      <c r="I48" s="152" t="s">
        <v>269</v>
      </c>
      <c r="J48" s="52" t="s">
        <v>33</v>
      </c>
      <c r="K48" s="15" t="s">
        <v>270</v>
      </c>
      <c r="L48" s="142" t="s">
        <v>111</v>
      </c>
      <c r="M48" s="15" t="s">
        <v>112</v>
      </c>
      <c r="N48" s="118">
        <v>15000</v>
      </c>
      <c r="O48" s="118">
        <v>15000</v>
      </c>
      <c r="P48" s="153">
        <v>0</v>
      </c>
      <c r="Q48" s="15" t="s">
        <v>50</v>
      </c>
    </row>
    <row r="49" spans="1:17" ht="46.5">
      <c r="A49" s="40" t="s">
        <v>271</v>
      </c>
      <c r="B49" s="40" t="s">
        <v>272</v>
      </c>
      <c r="C49" s="40" t="s">
        <v>273</v>
      </c>
      <c r="D49" s="41">
        <v>42832</v>
      </c>
      <c r="E49" s="41">
        <v>44828</v>
      </c>
      <c r="F49" s="40" t="s">
        <v>23</v>
      </c>
      <c r="G49" s="43"/>
      <c r="H49" s="12"/>
      <c r="I49" s="44" t="s">
        <v>274</v>
      </c>
      <c r="J49" s="121"/>
      <c r="K49" s="12"/>
      <c r="L49" s="44"/>
      <c r="M49" s="40"/>
      <c r="N49" s="40"/>
      <c r="O49" s="40"/>
      <c r="P49" s="40"/>
      <c r="Q49" s="40" t="s">
        <v>23</v>
      </c>
    </row>
    <row r="50" spans="1:17" ht="93">
      <c r="A50" s="15" t="s">
        <v>275</v>
      </c>
      <c r="B50" s="12" t="s">
        <v>276</v>
      </c>
      <c r="C50" s="12" t="s">
        <v>277</v>
      </c>
      <c r="D50" s="68">
        <v>44322</v>
      </c>
      <c r="E50" s="68">
        <v>44865</v>
      </c>
      <c r="F50" s="15" t="s">
        <v>23</v>
      </c>
      <c r="G50" s="193">
        <v>44865</v>
      </c>
      <c r="H50" s="15" t="s">
        <v>21</v>
      </c>
      <c r="I50" s="87" t="s">
        <v>278</v>
      </c>
      <c r="J50" s="52" t="s">
        <v>33</v>
      </c>
      <c r="K50" s="126" t="s">
        <v>279</v>
      </c>
      <c r="L50" s="87" t="s">
        <v>48</v>
      </c>
      <c r="M50" s="15" t="s">
        <v>49</v>
      </c>
      <c r="N50" s="13">
        <v>133080</v>
      </c>
      <c r="O50" s="13">
        <v>133080</v>
      </c>
      <c r="P50" s="151">
        <v>0</v>
      </c>
      <c r="Q50" s="15" t="s">
        <v>36</v>
      </c>
    </row>
    <row r="51" spans="1:17" ht="30.95">
      <c r="A51" s="12" t="s">
        <v>280</v>
      </c>
      <c r="B51" s="12" t="s">
        <v>281</v>
      </c>
      <c r="C51" s="12" t="s">
        <v>282</v>
      </c>
      <c r="D51" s="28">
        <v>44158</v>
      </c>
      <c r="E51" s="28">
        <v>44886</v>
      </c>
      <c r="F51" s="12" t="s">
        <v>31</v>
      </c>
      <c r="G51" s="193">
        <v>44886</v>
      </c>
      <c r="H51" s="15" t="s">
        <v>31</v>
      </c>
      <c r="I51" s="152" t="s">
        <v>283</v>
      </c>
      <c r="J51" s="12" t="s">
        <v>33</v>
      </c>
      <c r="K51" s="88" t="s">
        <v>284</v>
      </c>
      <c r="L51" s="66" t="s">
        <v>140</v>
      </c>
      <c r="M51" s="12" t="s">
        <v>285</v>
      </c>
      <c r="N51" s="13">
        <v>38150</v>
      </c>
      <c r="O51" s="13">
        <v>38150</v>
      </c>
      <c r="P51" s="69">
        <v>0</v>
      </c>
      <c r="Q51" s="15" t="s">
        <v>36</v>
      </c>
    </row>
    <row r="52" spans="1:17" ht="30.95">
      <c r="A52" s="31" t="s">
        <v>286</v>
      </c>
      <c r="B52" s="31" t="s">
        <v>287</v>
      </c>
      <c r="C52" s="31" t="s">
        <v>288</v>
      </c>
      <c r="D52" s="155">
        <v>43831</v>
      </c>
      <c r="E52" s="91">
        <v>44926</v>
      </c>
      <c r="F52" s="31" t="s">
        <v>31</v>
      </c>
      <c r="G52" s="256">
        <v>45657</v>
      </c>
      <c r="H52" s="12" t="s">
        <v>21</v>
      </c>
      <c r="I52" s="96" t="s">
        <v>289</v>
      </c>
      <c r="J52" s="58" t="s">
        <v>33</v>
      </c>
      <c r="K52" s="134" t="s">
        <v>290</v>
      </c>
      <c r="L52" s="93" t="s">
        <v>48</v>
      </c>
      <c r="M52" s="31" t="s">
        <v>49</v>
      </c>
      <c r="N52" s="13">
        <v>40000</v>
      </c>
      <c r="O52" s="13">
        <v>160000</v>
      </c>
      <c r="P52" s="97">
        <v>0</v>
      </c>
      <c r="Q52" s="58" t="s">
        <v>36</v>
      </c>
    </row>
    <row r="53" spans="1:17" ht="62.1">
      <c r="A53" s="40" t="s">
        <v>291</v>
      </c>
      <c r="B53" s="156" t="s">
        <v>292</v>
      </c>
      <c r="C53" s="157" t="s">
        <v>293</v>
      </c>
      <c r="D53" s="56">
        <v>44277</v>
      </c>
      <c r="E53" s="56">
        <v>44957</v>
      </c>
      <c r="F53" s="45" t="s">
        <v>294</v>
      </c>
      <c r="G53" s="266">
        <v>45322</v>
      </c>
      <c r="H53" s="15" t="s">
        <v>21</v>
      </c>
      <c r="I53" s="158" t="s">
        <v>295</v>
      </c>
      <c r="J53" s="15" t="s">
        <v>23</v>
      </c>
      <c r="K53" s="15">
        <v>25185</v>
      </c>
      <c r="L53" s="45" t="s">
        <v>140</v>
      </c>
      <c r="M53" s="40" t="s">
        <v>70</v>
      </c>
      <c r="N53" s="69">
        <v>83987.02</v>
      </c>
      <c r="O53" s="69">
        <v>158608.67000000001</v>
      </c>
      <c r="P53" s="160">
        <v>0</v>
      </c>
      <c r="Q53" s="15" t="s">
        <v>36</v>
      </c>
    </row>
    <row r="54" spans="1:17" ht="30.95">
      <c r="A54" s="40" t="s">
        <v>296</v>
      </c>
      <c r="B54" s="40" t="s">
        <v>297</v>
      </c>
      <c r="C54" s="40" t="s">
        <v>298</v>
      </c>
      <c r="D54" s="131">
        <v>44249</v>
      </c>
      <c r="E54" s="131">
        <v>44978</v>
      </c>
      <c r="F54" s="40" t="s">
        <v>299</v>
      </c>
      <c r="G54" s="139">
        <v>45709</v>
      </c>
      <c r="H54" s="12" t="s">
        <v>21</v>
      </c>
      <c r="I54" s="44" t="s">
        <v>300</v>
      </c>
      <c r="J54" s="12" t="s">
        <v>23</v>
      </c>
      <c r="K54" s="134" t="s">
        <v>301</v>
      </c>
      <c r="L54" s="40" t="s">
        <v>302</v>
      </c>
      <c r="M54" s="40" t="s">
        <v>112</v>
      </c>
      <c r="N54" s="13">
        <v>750000</v>
      </c>
      <c r="O54" s="13">
        <v>3000000</v>
      </c>
      <c r="P54" s="49" t="s">
        <v>21</v>
      </c>
      <c r="Q54" s="12" t="s">
        <v>36</v>
      </c>
    </row>
    <row r="55" spans="1:17" ht="30.95">
      <c r="A55" s="40" t="s">
        <v>303</v>
      </c>
      <c r="B55" s="40" t="s">
        <v>304</v>
      </c>
      <c r="C55" s="40" t="s">
        <v>305</v>
      </c>
      <c r="D55" s="51">
        <v>44440</v>
      </c>
      <c r="E55" s="51">
        <v>44986</v>
      </c>
      <c r="F55" s="53" t="s">
        <v>31</v>
      </c>
      <c r="G55" s="267">
        <v>45536</v>
      </c>
      <c r="H55" s="15" t="s">
        <v>21</v>
      </c>
      <c r="I55" s="44" t="s">
        <v>306</v>
      </c>
      <c r="J55" s="15" t="s">
        <v>23</v>
      </c>
      <c r="K55" s="126" t="s">
        <v>307</v>
      </c>
      <c r="L55" s="73" t="s">
        <v>145</v>
      </c>
      <c r="M55" s="45" t="s">
        <v>49</v>
      </c>
      <c r="N55" s="13">
        <f>SUM(O55/3)</f>
        <v>499755</v>
      </c>
      <c r="O55" s="13">
        <v>1499265</v>
      </c>
      <c r="P55" s="49">
        <v>0</v>
      </c>
      <c r="Q55" s="7" t="s">
        <v>36</v>
      </c>
    </row>
    <row r="56" spans="1:17" ht="93">
      <c r="A56" s="45" t="s">
        <v>308</v>
      </c>
      <c r="B56" s="40" t="s">
        <v>309</v>
      </c>
      <c r="C56" s="40" t="s">
        <v>310</v>
      </c>
      <c r="D56" s="56">
        <v>44452</v>
      </c>
      <c r="E56" s="56">
        <v>44998</v>
      </c>
      <c r="F56" s="40" t="s">
        <v>94</v>
      </c>
      <c r="G56" s="266">
        <v>45548</v>
      </c>
      <c r="H56" s="15" t="s">
        <v>21</v>
      </c>
      <c r="I56" s="159" t="s">
        <v>311</v>
      </c>
      <c r="J56" s="15" t="s">
        <v>33</v>
      </c>
      <c r="K56" s="92" t="s">
        <v>312</v>
      </c>
      <c r="L56" s="76" t="s">
        <v>75</v>
      </c>
      <c r="M56" s="76" t="s">
        <v>76</v>
      </c>
      <c r="N56" s="69">
        <v>350000</v>
      </c>
      <c r="O56" s="69">
        <v>700000</v>
      </c>
      <c r="P56" s="138">
        <v>0</v>
      </c>
      <c r="Q56" s="76" t="s">
        <v>36</v>
      </c>
    </row>
    <row r="57" spans="1:17" ht="123.95">
      <c r="A57" s="40" t="s">
        <v>313</v>
      </c>
      <c r="B57" s="40" t="s">
        <v>314</v>
      </c>
      <c r="C57" s="40" t="s">
        <v>315</v>
      </c>
      <c r="D57" s="131">
        <v>44459</v>
      </c>
      <c r="E57" s="131">
        <v>45005</v>
      </c>
      <c r="F57" s="40" t="s">
        <v>94</v>
      </c>
      <c r="G57" s="42">
        <v>45555</v>
      </c>
      <c r="H57" s="12" t="s">
        <v>21</v>
      </c>
      <c r="I57" s="44" t="s">
        <v>316</v>
      </c>
      <c r="J57" s="12" t="s">
        <v>23</v>
      </c>
      <c r="K57" s="140" t="s">
        <v>317</v>
      </c>
      <c r="L57" s="40" t="s">
        <v>160</v>
      </c>
      <c r="M57" s="40" t="s">
        <v>76</v>
      </c>
      <c r="N57" s="14">
        <v>666666</v>
      </c>
      <c r="O57" s="14">
        <v>2000000</v>
      </c>
      <c r="P57" s="49">
        <v>0</v>
      </c>
      <c r="Q57" s="12" t="s">
        <v>36</v>
      </c>
    </row>
    <row r="58" spans="1:17" ht="62.1">
      <c r="A58" s="40" t="s">
        <v>318</v>
      </c>
      <c r="B58" s="40" t="s">
        <v>319</v>
      </c>
      <c r="C58" s="40" t="s">
        <v>320</v>
      </c>
      <c r="D58" s="41">
        <v>44368</v>
      </c>
      <c r="E58" s="41">
        <v>45016</v>
      </c>
      <c r="F58" s="45" t="s">
        <v>23</v>
      </c>
      <c r="G58" s="139">
        <v>45016</v>
      </c>
      <c r="H58" s="15" t="s">
        <v>21</v>
      </c>
      <c r="I58" s="44" t="s">
        <v>321</v>
      </c>
      <c r="J58" s="15" t="s">
        <v>33</v>
      </c>
      <c r="K58" s="46" t="s">
        <v>322</v>
      </c>
      <c r="L58" s="45" t="s">
        <v>160</v>
      </c>
      <c r="M58" s="40" t="s">
        <v>76</v>
      </c>
      <c r="N58" s="12" t="s">
        <v>323</v>
      </c>
      <c r="O58" s="12" t="s">
        <v>323</v>
      </c>
      <c r="P58" s="138">
        <v>0</v>
      </c>
      <c r="Q58" s="45" t="s">
        <v>50</v>
      </c>
    </row>
    <row r="59" spans="1:17" ht="62.1">
      <c r="A59" s="40" t="s">
        <v>324</v>
      </c>
      <c r="B59" s="40" t="s">
        <v>325</v>
      </c>
      <c r="C59" s="40" t="s">
        <v>326</v>
      </c>
      <c r="D59" s="41">
        <v>44368</v>
      </c>
      <c r="E59" s="41">
        <v>45016</v>
      </c>
      <c r="F59" s="45" t="s">
        <v>23</v>
      </c>
      <c r="G59" s="139">
        <v>45016</v>
      </c>
      <c r="H59" s="15" t="s">
        <v>21</v>
      </c>
      <c r="I59" s="44" t="s">
        <v>327</v>
      </c>
      <c r="J59" s="15" t="s">
        <v>33</v>
      </c>
      <c r="K59" s="46" t="s">
        <v>328</v>
      </c>
      <c r="L59" s="45" t="s">
        <v>160</v>
      </c>
      <c r="M59" s="40" t="s">
        <v>76</v>
      </c>
      <c r="N59" s="12" t="s">
        <v>323</v>
      </c>
      <c r="O59" s="12" t="s">
        <v>323</v>
      </c>
      <c r="P59" s="138">
        <v>0</v>
      </c>
      <c r="Q59" s="45" t="s">
        <v>50</v>
      </c>
    </row>
    <row r="60" spans="1:17" ht="77.45">
      <c r="A60" s="40" t="s">
        <v>329</v>
      </c>
      <c r="B60" s="40" t="s">
        <v>330</v>
      </c>
      <c r="C60" s="40" t="s">
        <v>331</v>
      </c>
      <c r="D60" s="41">
        <v>44368</v>
      </c>
      <c r="E60" s="41">
        <v>45016</v>
      </c>
      <c r="F60" s="45" t="s">
        <v>23</v>
      </c>
      <c r="G60" s="139">
        <v>45016</v>
      </c>
      <c r="H60" s="15" t="s">
        <v>21</v>
      </c>
      <c r="I60" s="44" t="s">
        <v>332</v>
      </c>
      <c r="J60" s="15" t="s">
        <v>33</v>
      </c>
      <c r="K60" s="45" t="s">
        <v>333</v>
      </c>
      <c r="L60" s="45" t="s">
        <v>160</v>
      </c>
      <c r="M60" s="40" t="s">
        <v>76</v>
      </c>
      <c r="N60" s="12" t="s">
        <v>323</v>
      </c>
      <c r="O60" s="12" t="s">
        <v>323</v>
      </c>
      <c r="P60" s="138">
        <v>0</v>
      </c>
      <c r="Q60" s="45" t="s">
        <v>50</v>
      </c>
    </row>
    <row r="61" spans="1:17" ht="62.1">
      <c r="A61" s="40" t="s">
        <v>334</v>
      </c>
      <c r="B61" s="40" t="s">
        <v>335</v>
      </c>
      <c r="C61" s="40" t="s">
        <v>336</v>
      </c>
      <c r="D61" s="41">
        <v>44368</v>
      </c>
      <c r="E61" s="41">
        <v>45016</v>
      </c>
      <c r="F61" s="45" t="s">
        <v>23</v>
      </c>
      <c r="G61" s="139">
        <v>45016</v>
      </c>
      <c r="H61" s="15" t="s">
        <v>21</v>
      </c>
      <c r="I61" s="44" t="s">
        <v>337</v>
      </c>
      <c r="J61" s="15" t="s">
        <v>33</v>
      </c>
      <c r="K61" s="45">
        <v>4421973</v>
      </c>
      <c r="L61" s="45" t="s">
        <v>160</v>
      </c>
      <c r="M61" s="40" t="s">
        <v>76</v>
      </c>
      <c r="N61" s="12" t="s">
        <v>323</v>
      </c>
      <c r="O61" s="12" t="s">
        <v>323</v>
      </c>
      <c r="P61" s="138">
        <v>0</v>
      </c>
      <c r="Q61" s="45" t="s">
        <v>50</v>
      </c>
    </row>
    <row r="62" spans="1:17" ht="30.95">
      <c r="A62" s="40" t="s">
        <v>338</v>
      </c>
      <c r="B62" s="40" t="s">
        <v>339</v>
      </c>
      <c r="C62" s="40" t="s">
        <v>340</v>
      </c>
      <c r="D62" s="41">
        <v>43710</v>
      </c>
      <c r="E62" s="41">
        <v>45016</v>
      </c>
      <c r="F62" s="40" t="s">
        <v>23</v>
      </c>
      <c r="G62" s="139">
        <v>45016</v>
      </c>
      <c r="H62" s="12" t="s">
        <v>31</v>
      </c>
      <c r="I62" s="152" t="s">
        <v>341</v>
      </c>
      <c r="J62" s="15" t="s">
        <v>23</v>
      </c>
      <c r="K62" s="40"/>
      <c r="L62" s="73" t="s">
        <v>48</v>
      </c>
      <c r="M62" s="40" t="s">
        <v>49</v>
      </c>
      <c r="N62" s="13">
        <v>1250000</v>
      </c>
      <c r="O62" s="13">
        <v>5000000</v>
      </c>
      <c r="P62" s="49">
        <v>0</v>
      </c>
      <c r="Q62" s="40" t="s">
        <v>36</v>
      </c>
    </row>
    <row r="63" spans="1:17" ht="46.5">
      <c r="A63" s="73">
        <v>49434</v>
      </c>
      <c r="B63" s="73" t="s">
        <v>342</v>
      </c>
      <c r="C63" s="73" t="s">
        <v>343</v>
      </c>
      <c r="D63" s="163">
        <v>44652</v>
      </c>
      <c r="E63" s="163">
        <v>45016</v>
      </c>
      <c r="F63" s="73" t="s">
        <v>23</v>
      </c>
      <c r="G63" s="268">
        <v>45016</v>
      </c>
      <c r="H63" s="12" t="s">
        <v>21</v>
      </c>
      <c r="I63" s="78" t="s">
        <v>344</v>
      </c>
      <c r="J63" s="72" t="s">
        <v>23</v>
      </c>
      <c r="K63" s="86" t="s">
        <v>345</v>
      </c>
      <c r="L63" s="73" t="s">
        <v>25</v>
      </c>
      <c r="M63" s="73" t="s">
        <v>26</v>
      </c>
      <c r="N63" s="116">
        <v>38259</v>
      </c>
      <c r="O63" s="116">
        <v>38259</v>
      </c>
      <c r="P63" s="80">
        <v>0</v>
      </c>
      <c r="Q63" s="76" t="s">
        <v>50</v>
      </c>
    </row>
    <row r="64" spans="1:17" ht="46.5">
      <c r="A64" s="73" t="s">
        <v>346</v>
      </c>
      <c r="B64" s="73" t="s">
        <v>347</v>
      </c>
      <c r="C64" s="73" t="s">
        <v>348</v>
      </c>
      <c r="D64" s="100">
        <v>44579</v>
      </c>
      <c r="E64" s="100">
        <v>45016</v>
      </c>
      <c r="F64" s="76" t="s">
        <v>21</v>
      </c>
      <c r="G64" s="257">
        <v>45016</v>
      </c>
      <c r="H64" s="15" t="s">
        <v>21</v>
      </c>
      <c r="I64" s="106" t="s">
        <v>349</v>
      </c>
      <c r="J64" s="76"/>
      <c r="K64" s="76"/>
      <c r="L64" s="76" t="s">
        <v>140</v>
      </c>
      <c r="M64" s="76" t="s">
        <v>70</v>
      </c>
      <c r="N64" s="104">
        <v>49500</v>
      </c>
      <c r="O64" s="104">
        <v>49500</v>
      </c>
      <c r="P64" s="104">
        <v>0</v>
      </c>
      <c r="Q64" s="76" t="s">
        <v>36</v>
      </c>
    </row>
    <row r="65" spans="1:18">
      <c r="A65" s="12" t="s">
        <v>350</v>
      </c>
      <c r="B65" s="12" t="s">
        <v>351</v>
      </c>
      <c r="C65" s="12" t="s">
        <v>351</v>
      </c>
      <c r="D65" s="28">
        <v>43966</v>
      </c>
      <c r="E65" s="28">
        <v>45061</v>
      </c>
      <c r="F65" s="12" t="s">
        <v>23</v>
      </c>
      <c r="G65" s="42">
        <v>45061</v>
      </c>
      <c r="H65" s="15" t="s">
        <v>31</v>
      </c>
      <c r="I65" s="152" t="s">
        <v>352</v>
      </c>
      <c r="J65" s="12" t="s">
        <v>23</v>
      </c>
      <c r="K65" s="88" t="s">
        <v>353</v>
      </c>
      <c r="L65" s="12" t="s">
        <v>25</v>
      </c>
      <c r="M65" s="15" t="s">
        <v>26</v>
      </c>
      <c r="N65" s="13">
        <v>27875</v>
      </c>
      <c r="O65" s="13">
        <v>83626.11</v>
      </c>
      <c r="P65" s="69">
        <v>0</v>
      </c>
      <c r="Q65" s="15" t="s">
        <v>36</v>
      </c>
    </row>
    <row r="66" spans="1:18" ht="30.95">
      <c r="A66" s="22" t="s">
        <v>354</v>
      </c>
      <c r="B66" s="143" t="s">
        <v>355</v>
      </c>
      <c r="C66" s="143" t="s">
        <v>356</v>
      </c>
      <c r="D66" s="165">
        <v>44431</v>
      </c>
      <c r="E66" s="165">
        <v>45016</v>
      </c>
      <c r="F66" s="22" t="s">
        <v>23</v>
      </c>
      <c r="G66" s="20">
        <v>45016</v>
      </c>
      <c r="H66" s="15" t="s">
        <v>21</v>
      </c>
      <c r="I66" s="166" t="s">
        <v>357</v>
      </c>
      <c r="J66" s="22" t="s">
        <v>33</v>
      </c>
      <c r="K66" s="22" t="s">
        <v>358</v>
      </c>
      <c r="L66" s="22" t="s">
        <v>160</v>
      </c>
      <c r="M66" s="22" t="s">
        <v>76</v>
      </c>
      <c r="N66" s="167">
        <v>18250</v>
      </c>
      <c r="O66" s="167">
        <v>18250</v>
      </c>
      <c r="P66" s="167">
        <v>0</v>
      </c>
      <c r="Q66" s="22" t="s">
        <v>36</v>
      </c>
    </row>
    <row r="67" spans="1:18" s="15" customFormat="1" ht="62.1">
      <c r="A67" s="161" t="s">
        <v>359</v>
      </c>
      <c r="B67" s="168" t="s">
        <v>360</v>
      </c>
      <c r="C67" s="168" t="s">
        <v>361</v>
      </c>
      <c r="D67" s="68">
        <v>44589</v>
      </c>
      <c r="E67" s="169">
        <v>45016</v>
      </c>
      <c r="F67" s="170" t="s">
        <v>362</v>
      </c>
      <c r="G67" s="269">
        <v>45747</v>
      </c>
      <c r="H67" s="161" t="s">
        <v>31</v>
      </c>
      <c r="I67" s="87" t="s">
        <v>363</v>
      </c>
      <c r="J67" s="171" t="s">
        <v>23</v>
      </c>
      <c r="K67" s="72" t="s">
        <v>364</v>
      </c>
      <c r="L67" s="161" t="s">
        <v>117</v>
      </c>
      <c r="M67" s="161" t="s">
        <v>70</v>
      </c>
      <c r="N67" s="69">
        <v>72500</v>
      </c>
      <c r="O67" s="69">
        <v>72500</v>
      </c>
      <c r="P67" s="14">
        <v>0</v>
      </c>
      <c r="Q67" s="161" t="s">
        <v>36</v>
      </c>
    </row>
    <row r="68" spans="1:18">
      <c r="A68" s="172" t="s">
        <v>365</v>
      </c>
      <c r="B68" s="172" t="s">
        <v>366</v>
      </c>
      <c r="C68" s="172" t="s">
        <v>367</v>
      </c>
      <c r="D68" s="119">
        <v>44307</v>
      </c>
      <c r="E68" s="119">
        <v>45036</v>
      </c>
      <c r="F68" s="35" t="s">
        <v>368</v>
      </c>
      <c r="G68" s="33">
        <v>45402</v>
      </c>
      <c r="H68" s="15" t="s">
        <v>31</v>
      </c>
      <c r="I68" s="173" t="s">
        <v>369</v>
      </c>
      <c r="J68" s="58" t="s">
        <v>23</v>
      </c>
      <c r="K68" s="88" t="s">
        <v>370</v>
      </c>
      <c r="L68" s="174" t="s">
        <v>42</v>
      </c>
      <c r="M68" s="35" t="s">
        <v>26</v>
      </c>
      <c r="N68" s="120">
        <v>1300000</v>
      </c>
      <c r="O68" s="120">
        <v>4000000</v>
      </c>
      <c r="P68" s="175">
        <v>0</v>
      </c>
      <c r="Q68" s="176" t="s">
        <v>36</v>
      </c>
    </row>
    <row r="69" spans="1:18" ht="62.1">
      <c r="A69" s="15" t="s">
        <v>371</v>
      </c>
      <c r="B69" s="161" t="s">
        <v>372</v>
      </c>
      <c r="C69" s="12" t="s">
        <v>373</v>
      </c>
      <c r="D69" s="68">
        <v>44304</v>
      </c>
      <c r="E69" s="68">
        <v>45046</v>
      </c>
      <c r="F69" s="15" t="s">
        <v>228</v>
      </c>
      <c r="G69" s="193">
        <v>45046</v>
      </c>
      <c r="H69" s="15" t="s">
        <v>21</v>
      </c>
      <c r="I69" s="87" t="s">
        <v>374</v>
      </c>
      <c r="J69" s="15" t="s">
        <v>33</v>
      </c>
      <c r="K69" s="177" t="s">
        <v>375</v>
      </c>
      <c r="L69" s="15" t="s">
        <v>140</v>
      </c>
      <c r="M69" s="12" t="s">
        <v>70</v>
      </c>
      <c r="N69" s="69">
        <v>24537</v>
      </c>
      <c r="O69" s="69">
        <v>49075</v>
      </c>
      <c r="P69" s="69">
        <v>0</v>
      </c>
      <c r="Q69" s="15" t="s">
        <v>36</v>
      </c>
    </row>
    <row r="70" spans="1:18" ht="24.75" customHeight="1">
      <c r="A70" s="7" t="s">
        <v>376</v>
      </c>
      <c r="B70" s="7" t="s">
        <v>377</v>
      </c>
      <c r="C70" s="7" t="s">
        <v>377</v>
      </c>
      <c r="D70" s="8">
        <v>44013</v>
      </c>
      <c r="E70" s="8">
        <v>45047</v>
      </c>
      <c r="F70" s="12" t="s">
        <v>23</v>
      </c>
      <c r="G70" s="251">
        <v>45047</v>
      </c>
      <c r="H70" s="12" t="s">
        <v>21</v>
      </c>
      <c r="I70" s="178" t="s">
        <v>378</v>
      </c>
      <c r="J70" s="15" t="s">
        <v>23</v>
      </c>
      <c r="K70" s="126" t="s">
        <v>379</v>
      </c>
      <c r="L70" s="53" t="s">
        <v>160</v>
      </c>
      <c r="M70" s="12" t="s">
        <v>76</v>
      </c>
      <c r="N70" s="13">
        <f>SUM(O70/3)</f>
        <v>666666.66666666663</v>
      </c>
      <c r="O70" s="13">
        <v>2000000</v>
      </c>
      <c r="P70" s="151">
        <v>0</v>
      </c>
      <c r="Q70" s="7" t="s">
        <v>36</v>
      </c>
    </row>
    <row r="71" spans="1:18" ht="62.1">
      <c r="A71" s="15">
        <v>53215</v>
      </c>
      <c r="B71" s="12" t="s">
        <v>380</v>
      </c>
      <c r="C71" s="12" t="s">
        <v>381</v>
      </c>
      <c r="D71" s="68">
        <v>44713</v>
      </c>
      <c r="E71" s="68">
        <v>45078</v>
      </c>
      <c r="F71" s="15" t="s">
        <v>23</v>
      </c>
      <c r="G71" s="259">
        <v>45078</v>
      </c>
      <c r="H71" s="15" t="s">
        <v>21</v>
      </c>
      <c r="I71" s="87" t="s">
        <v>382</v>
      </c>
      <c r="J71" s="15"/>
      <c r="K71" s="15">
        <v>3141347</v>
      </c>
      <c r="L71" s="15" t="s">
        <v>207</v>
      </c>
      <c r="M71" s="15" t="s">
        <v>26</v>
      </c>
      <c r="N71" s="69">
        <v>17825</v>
      </c>
      <c r="O71" s="69">
        <v>17825</v>
      </c>
      <c r="P71" s="69">
        <v>0</v>
      </c>
      <c r="Q71" s="15" t="s">
        <v>50</v>
      </c>
    </row>
    <row r="72" spans="1:18" ht="30.95">
      <c r="A72" s="22" t="s">
        <v>383</v>
      </c>
      <c r="B72" s="143" t="s">
        <v>384</v>
      </c>
      <c r="C72" s="16" t="s">
        <v>385</v>
      </c>
      <c r="D72" s="165">
        <v>44333</v>
      </c>
      <c r="E72" s="165">
        <v>45062</v>
      </c>
      <c r="F72" s="22" t="s">
        <v>20</v>
      </c>
      <c r="G72" s="20">
        <v>45793</v>
      </c>
      <c r="H72" s="15" t="s">
        <v>31</v>
      </c>
      <c r="I72" s="166" t="s">
        <v>386</v>
      </c>
      <c r="J72" s="22" t="s">
        <v>23</v>
      </c>
      <c r="K72" s="146" t="s">
        <v>387</v>
      </c>
      <c r="L72" s="22" t="s">
        <v>388</v>
      </c>
      <c r="M72" s="22" t="s">
        <v>49</v>
      </c>
      <c r="N72" s="179">
        <v>15000</v>
      </c>
      <c r="O72" s="179">
        <v>60000</v>
      </c>
      <c r="P72" s="167">
        <v>0</v>
      </c>
      <c r="Q72" s="22" t="s">
        <v>36</v>
      </c>
    </row>
    <row r="73" spans="1:18" ht="77.45">
      <c r="A73" s="15" t="s">
        <v>389</v>
      </c>
      <c r="B73" s="12" t="s">
        <v>390</v>
      </c>
      <c r="C73" s="12" t="s">
        <v>391</v>
      </c>
      <c r="D73" s="68">
        <v>44341</v>
      </c>
      <c r="E73" s="68">
        <v>45070</v>
      </c>
      <c r="F73" s="15" t="s">
        <v>23</v>
      </c>
      <c r="G73" s="259">
        <v>45070</v>
      </c>
      <c r="H73" s="15" t="s">
        <v>31</v>
      </c>
      <c r="I73" s="87" t="s">
        <v>392</v>
      </c>
      <c r="J73" s="15" t="s">
        <v>23</v>
      </c>
      <c r="K73" s="15">
        <v>1649776</v>
      </c>
      <c r="L73" s="12" t="s">
        <v>69</v>
      </c>
      <c r="M73" s="12" t="s">
        <v>70</v>
      </c>
      <c r="N73" s="69">
        <v>12240</v>
      </c>
      <c r="O73" s="69">
        <v>24240</v>
      </c>
      <c r="P73" s="69">
        <v>0</v>
      </c>
      <c r="Q73" s="15" t="s">
        <v>50</v>
      </c>
    </row>
    <row r="74" spans="1:18" ht="46.5">
      <c r="A74" s="143" t="s">
        <v>393</v>
      </c>
      <c r="B74" s="143" t="s">
        <v>394</v>
      </c>
      <c r="C74" s="16" t="s">
        <v>395</v>
      </c>
      <c r="D74" s="144">
        <v>42338</v>
      </c>
      <c r="E74" s="180">
        <v>45139</v>
      </c>
      <c r="F74" s="143" t="s">
        <v>23</v>
      </c>
      <c r="G74" s="270">
        <v>45139</v>
      </c>
      <c r="H74" s="12" t="s">
        <v>31</v>
      </c>
      <c r="I74" s="109" t="s">
        <v>396</v>
      </c>
      <c r="J74" s="22" t="s">
        <v>33</v>
      </c>
      <c r="K74" s="146" t="s">
        <v>397</v>
      </c>
      <c r="L74" s="143" t="s">
        <v>25</v>
      </c>
      <c r="M74" s="143" t="s">
        <v>26</v>
      </c>
      <c r="N74" s="179">
        <v>54000</v>
      </c>
      <c r="O74" s="179">
        <v>540000</v>
      </c>
      <c r="P74" s="181">
        <v>0</v>
      </c>
      <c r="Q74" s="182" t="s">
        <v>36</v>
      </c>
    </row>
    <row r="75" spans="1:18" ht="62.1">
      <c r="A75" s="12" t="s">
        <v>398</v>
      </c>
      <c r="B75" s="12" t="s">
        <v>399</v>
      </c>
      <c r="C75" s="12" t="s">
        <v>400</v>
      </c>
      <c r="D75" s="9">
        <v>43626</v>
      </c>
      <c r="E75" s="28">
        <v>45078</v>
      </c>
      <c r="F75" s="12" t="s">
        <v>23</v>
      </c>
      <c r="G75" s="42">
        <v>45078</v>
      </c>
      <c r="H75" s="12" t="s">
        <v>21</v>
      </c>
      <c r="I75" s="87" t="s">
        <v>401</v>
      </c>
      <c r="J75" s="12" t="s">
        <v>23</v>
      </c>
      <c r="K75" s="88" t="s">
        <v>402</v>
      </c>
      <c r="L75" s="12" t="s">
        <v>403</v>
      </c>
      <c r="M75" s="12" t="s">
        <v>285</v>
      </c>
      <c r="N75" s="13">
        <v>100000</v>
      </c>
      <c r="O75" s="13">
        <v>225000</v>
      </c>
      <c r="P75" s="14">
        <v>0</v>
      </c>
      <c r="Q75" s="7" t="s">
        <v>36</v>
      </c>
    </row>
    <row r="76" spans="1:18">
      <c r="A76" s="58" t="s">
        <v>404</v>
      </c>
      <c r="B76" s="58" t="s">
        <v>405</v>
      </c>
      <c r="C76" s="31" t="s">
        <v>406</v>
      </c>
      <c r="D76" s="183">
        <v>44013</v>
      </c>
      <c r="E76" s="183">
        <v>45107</v>
      </c>
      <c r="F76" s="58" t="s">
        <v>23</v>
      </c>
      <c r="G76" s="258">
        <v>45107</v>
      </c>
      <c r="H76" s="12" t="s">
        <v>21</v>
      </c>
      <c r="I76" s="184" t="s">
        <v>407</v>
      </c>
      <c r="J76" s="58" t="s">
        <v>23</v>
      </c>
      <c r="K76" s="185" t="s">
        <v>408</v>
      </c>
      <c r="L76" s="16" t="s">
        <v>111</v>
      </c>
      <c r="M76" s="58" t="s">
        <v>112</v>
      </c>
      <c r="N76" s="120">
        <v>83000</v>
      </c>
      <c r="O76" s="120">
        <v>244609.1</v>
      </c>
      <c r="P76" s="175">
        <v>0</v>
      </c>
      <c r="Q76" s="176" t="s">
        <v>36</v>
      </c>
    </row>
    <row r="77" spans="1:18" ht="46.5">
      <c r="A77" s="15" t="s">
        <v>409</v>
      </c>
      <c r="B77" s="12" t="s">
        <v>410</v>
      </c>
      <c r="C77" s="186" t="s">
        <v>411</v>
      </c>
      <c r="D77" s="68">
        <v>44466</v>
      </c>
      <c r="E77" s="68">
        <v>45107</v>
      </c>
      <c r="F77" s="15" t="s">
        <v>23</v>
      </c>
      <c r="G77" s="259">
        <v>45107</v>
      </c>
      <c r="H77" s="15" t="s">
        <v>21</v>
      </c>
      <c r="I77" s="87" t="s">
        <v>412</v>
      </c>
      <c r="J77" s="15" t="s">
        <v>33</v>
      </c>
      <c r="K77" s="15" t="s">
        <v>413</v>
      </c>
      <c r="L77" s="15" t="s">
        <v>160</v>
      </c>
      <c r="M77" s="15" t="s">
        <v>76</v>
      </c>
      <c r="N77" s="69">
        <v>30925</v>
      </c>
      <c r="O77" s="69">
        <v>30925</v>
      </c>
      <c r="P77" s="69">
        <v>0</v>
      </c>
      <c r="Q77" s="15" t="s">
        <v>36</v>
      </c>
      <c r="R77" s="54"/>
    </row>
    <row r="78" spans="1:18" ht="46.5">
      <c r="A78" s="12" t="s">
        <v>414</v>
      </c>
      <c r="B78" s="12" t="s">
        <v>415</v>
      </c>
      <c r="C78" s="40" t="s">
        <v>416</v>
      </c>
      <c r="D78" s="187">
        <v>44440</v>
      </c>
      <c r="E78" s="187">
        <v>45169</v>
      </c>
      <c r="F78" s="12" t="s">
        <v>21</v>
      </c>
      <c r="G78" s="42">
        <v>45169</v>
      </c>
      <c r="H78" s="15" t="s">
        <v>21</v>
      </c>
      <c r="I78" s="188" t="s">
        <v>417</v>
      </c>
      <c r="J78" s="12" t="s">
        <v>23</v>
      </c>
      <c r="K78" s="88">
        <v>5234413</v>
      </c>
      <c r="L78" s="66" t="s">
        <v>25</v>
      </c>
      <c r="M78" s="15" t="s">
        <v>26</v>
      </c>
      <c r="N78" s="118">
        <v>444014</v>
      </c>
      <c r="O78" s="118">
        <v>444014</v>
      </c>
      <c r="P78" s="14">
        <v>0</v>
      </c>
      <c r="Q78" s="7" t="s">
        <v>36</v>
      </c>
    </row>
    <row r="79" spans="1:18" ht="93">
      <c r="A79" s="12" t="s">
        <v>418</v>
      </c>
      <c r="B79" s="12" t="s">
        <v>419</v>
      </c>
      <c r="C79" s="40" t="s">
        <v>420</v>
      </c>
      <c r="D79" s="9">
        <v>44389</v>
      </c>
      <c r="E79" s="9">
        <v>45118</v>
      </c>
      <c r="F79" s="12" t="s">
        <v>20</v>
      </c>
      <c r="G79" s="42">
        <v>45849</v>
      </c>
      <c r="H79" s="12" t="s">
        <v>21</v>
      </c>
      <c r="I79" s="152" t="s">
        <v>421</v>
      </c>
      <c r="J79" s="12" t="s">
        <v>33</v>
      </c>
      <c r="K79" s="12">
        <v>9577300</v>
      </c>
      <c r="L79" s="73" t="s">
        <v>422</v>
      </c>
      <c r="M79" s="12" t="s">
        <v>76</v>
      </c>
      <c r="N79" s="14">
        <v>125000</v>
      </c>
      <c r="O79" s="14">
        <v>500000</v>
      </c>
      <c r="P79" s="14">
        <v>0</v>
      </c>
      <c r="Q79" s="12" t="s">
        <v>36</v>
      </c>
    </row>
    <row r="80" spans="1:18" ht="46.5">
      <c r="A80" s="12" t="s">
        <v>423</v>
      </c>
      <c r="B80" s="12" t="s">
        <v>424</v>
      </c>
      <c r="C80" s="40" t="s">
        <v>425</v>
      </c>
      <c r="D80" s="28">
        <v>44409</v>
      </c>
      <c r="E80" s="28">
        <v>45138</v>
      </c>
      <c r="F80" s="15" t="s">
        <v>23</v>
      </c>
      <c r="G80" s="42">
        <v>45138</v>
      </c>
      <c r="H80" s="15" t="s">
        <v>21</v>
      </c>
      <c r="I80" s="152" t="s">
        <v>426</v>
      </c>
      <c r="J80" s="15" t="s">
        <v>33</v>
      </c>
      <c r="K80" s="126" t="s">
        <v>427</v>
      </c>
      <c r="L80" s="15" t="s">
        <v>388</v>
      </c>
      <c r="M80" s="12" t="s">
        <v>49</v>
      </c>
      <c r="N80" s="118">
        <v>24000</v>
      </c>
      <c r="O80" s="118">
        <v>24000</v>
      </c>
      <c r="P80" s="69">
        <v>0</v>
      </c>
      <c r="Q80" s="15" t="s">
        <v>50</v>
      </c>
    </row>
    <row r="81" spans="1:17" ht="93">
      <c r="A81" s="66" t="s">
        <v>428</v>
      </c>
      <c r="B81" s="66" t="s">
        <v>429</v>
      </c>
      <c r="C81" s="73" t="s">
        <v>430</v>
      </c>
      <c r="D81" s="112">
        <v>42338</v>
      </c>
      <c r="E81" s="189">
        <v>45169</v>
      </c>
      <c r="F81" s="66" t="s">
        <v>23</v>
      </c>
      <c r="G81" s="271">
        <v>45169</v>
      </c>
      <c r="H81" s="12" t="s">
        <v>31</v>
      </c>
      <c r="I81" s="114" t="s">
        <v>396</v>
      </c>
      <c r="J81" s="72" t="s">
        <v>33</v>
      </c>
      <c r="K81" s="128" t="s">
        <v>397</v>
      </c>
      <c r="L81" s="66" t="s">
        <v>25</v>
      </c>
      <c r="M81" s="66" t="s">
        <v>26</v>
      </c>
      <c r="N81" s="116">
        <v>25500</v>
      </c>
      <c r="O81" s="116">
        <v>255000</v>
      </c>
      <c r="P81" s="129">
        <v>0</v>
      </c>
      <c r="Q81" s="81" t="s">
        <v>36</v>
      </c>
    </row>
    <row r="82" spans="1:17" ht="98.85" customHeight="1">
      <c r="A82" s="15">
        <v>48087</v>
      </c>
      <c r="B82" s="15" t="s">
        <v>431</v>
      </c>
      <c r="C82" s="12" t="s">
        <v>432</v>
      </c>
      <c r="D82" s="68">
        <v>44634</v>
      </c>
      <c r="E82" s="68">
        <v>45274</v>
      </c>
      <c r="F82" s="15" t="s">
        <v>23</v>
      </c>
      <c r="G82" s="259">
        <v>45274</v>
      </c>
      <c r="H82" s="15" t="s">
        <v>21</v>
      </c>
      <c r="I82" s="87" t="s">
        <v>433</v>
      </c>
      <c r="J82" s="15" t="s">
        <v>33</v>
      </c>
      <c r="K82" s="15">
        <v>7551119</v>
      </c>
      <c r="L82" s="12" t="s">
        <v>25</v>
      </c>
      <c r="M82" s="12" t="s">
        <v>26</v>
      </c>
      <c r="N82" s="69">
        <v>58500</v>
      </c>
      <c r="O82" s="69">
        <v>58500</v>
      </c>
      <c r="P82" s="69">
        <v>0</v>
      </c>
      <c r="Q82" s="15" t="s">
        <v>36</v>
      </c>
    </row>
    <row r="83" spans="1:17" ht="30.95">
      <c r="A83" s="15" t="s">
        <v>434</v>
      </c>
      <c r="B83" s="12" t="s">
        <v>435</v>
      </c>
      <c r="C83" s="12" t="s">
        <v>436</v>
      </c>
      <c r="D83" s="28">
        <v>44287</v>
      </c>
      <c r="E83" s="8">
        <v>45381</v>
      </c>
      <c r="F83" s="12" t="s">
        <v>21</v>
      </c>
      <c r="G83" s="251">
        <v>45381</v>
      </c>
      <c r="H83" s="15" t="s">
        <v>21</v>
      </c>
      <c r="I83" s="152" t="s">
        <v>437</v>
      </c>
      <c r="J83" s="15" t="s">
        <v>23</v>
      </c>
      <c r="K83" s="126" t="s">
        <v>438</v>
      </c>
      <c r="L83" s="12" t="s">
        <v>25</v>
      </c>
      <c r="M83" s="7" t="s">
        <v>26</v>
      </c>
      <c r="N83" s="13">
        <v>990000</v>
      </c>
      <c r="O83" s="13">
        <v>1980000</v>
      </c>
      <c r="P83" s="14">
        <v>0</v>
      </c>
      <c r="Q83" s="15" t="s">
        <v>50</v>
      </c>
    </row>
    <row r="84" spans="1:17" ht="46.5">
      <c r="A84" s="29" t="s">
        <v>439</v>
      </c>
      <c r="B84" s="29" t="s">
        <v>440</v>
      </c>
      <c r="C84" s="29" t="s">
        <v>441</v>
      </c>
      <c r="D84" s="68">
        <v>44075</v>
      </c>
      <c r="E84" s="68">
        <v>45170</v>
      </c>
      <c r="F84" s="12" t="s">
        <v>23</v>
      </c>
      <c r="G84" s="259">
        <v>45170</v>
      </c>
      <c r="H84" s="15" t="s">
        <v>31</v>
      </c>
      <c r="I84" s="190" t="s">
        <v>442</v>
      </c>
      <c r="J84" s="12" t="s">
        <v>33</v>
      </c>
      <c r="K84" s="88" t="s">
        <v>443</v>
      </c>
      <c r="L84" s="29" t="s">
        <v>62</v>
      </c>
      <c r="M84" s="7" t="s">
        <v>26</v>
      </c>
      <c r="N84" s="13">
        <v>8000</v>
      </c>
      <c r="O84" s="13">
        <v>24000</v>
      </c>
      <c r="P84" s="69">
        <v>0</v>
      </c>
      <c r="Q84" s="7" t="s">
        <v>50</v>
      </c>
    </row>
    <row r="85" spans="1:17" ht="30.95">
      <c r="A85" s="15" t="s">
        <v>444</v>
      </c>
      <c r="B85" s="12" t="s">
        <v>445</v>
      </c>
      <c r="C85" s="15" t="s">
        <v>446</v>
      </c>
      <c r="D85" s="68">
        <v>43356</v>
      </c>
      <c r="E85" s="68">
        <v>45181</v>
      </c>
      <c r="F85" s="15" t="s">
        <v>23</v>
      </c>
      <c r="G85" s="259">
        <v>45181</v>
      </c>
      <c r="H85" s="15" t="s">
        <v>21</v>
      </c>
      <c r="I85" s="87" t="s">
        <v>447</v>
      </c>
      <c r="J85" s="15" t="s">
        <v>23</v>
      </c>
      <c r="K85" s="126" t="s">
        <v>448</v>
      </c>
      <c r="L85" s="45" t="s">
        <v>48</v>
      </c>
      <c r="M85" s="15" t="s">
        <v>49</v>
      </c>
      <c r="N85" s="13">
        <v>40000</v>
      </c>
      <c r="O85" s="13">
        <v>1231731</v>
      </c>
      <c r="P85" s="14">
        <v>0</v>
      </c>
      <c r="Q85" s="15" t="s">
        <v>36</v>
      </c>
    </row>
    <row r="86" spans="1:17" ht="77.45">
      <c r="A86" s="12" t="s">
        <v>449</v>
      </c>
      <c r="B86" s="12" t="s">
        <v>450</v>
      </c>
      <c r="C86" s="12" t="s">
        <v>451</v>
      </c>
      <c r="D86" s="28">
        <v>44105</v>
      </c>
      <c r="E86" s="28">
        <v>45199</v>
      </c>
      <c r="F86" s="12" t="s">
        <v>20</v>
      </c>
      <c r="G86" s="193">
        <v>45930</v>
      </c>
      <c r="H86" s="15" t="s">
        <v>31</v>
      </c>
      <c r="I86" s="152" t="s">
        <v>452</v>
      </c>
      <c r="J86" s="15" t="s">
        <v>23</v>
      </c>
      <c r="K86" s="126" t="s">
        <v>453</v>
      </c>
      <c r="L86" s="15" t="s">
        <v>48</v>
      </c>
      <c r="M86" s="15" t="s">
        <v>49</v>
      </c>
      <c r="N86" s="13">
        <v>140000</v>
      </c>
      <c r="O86" s="13">
        <f>N86*5</f>
        <v>700000</v>
      </c>
      <c r="P86" s="191">
        <v>0</v>
      </c>
      <c r="Q86" s="15" t="s">
        <v>36</v>
      </c>
    </row>
    <row r="87" spans="1:17" ht="30.95">
      <c r="A87" s="15" t="s">
        <v>454</v>
      </c>
      <c r="B87" s="12" t="s">
        <v>455</v>
      </c>
      <c r="C87" s="12" t="s">
        <v>456</v>
      </c>
      <c r="D87" s="28">
        <v>44105</v>
      </c>
      <c r="E87" s="28">
        <v>45199</v>
      </c>
      <c r="F87" s="12" t="s">
        <v>457</v>
      </c>
      <c r="G87" s="42">
        <v>45930</v>
      </c>
      <c r="H87" s="15" t="s">
        <v>31</v>
      </c>
      <c r="I87" s="276" t="s">
        <v>458</v>
      </c>
      <c r="J87" s="15" t="s">
        <v>33</v>
      </c>
      <c r="K87" s="126" t="s">
        <v>459</v>
      </c>
      <c r="L87" s="15" t="s">
        <v>388</v>
      </c>
      <c r="M87" s="15" t="s">
        <v>49</v>
      </c>
      <c r="N87" s="13">
        <v>70000</v>
      </c>
      <c r="O87" s="13">
        <v>210000</v>
      </c>
      <c r="P87" s="14">
        <v>0</v>
      </c>
      <c r="Q87" s="15" t="s">
        <v>36</v>
      </c>
    </row>
    <row r="88" spans="1:17" ht="46.5">
      <c r="A88" s="66" t="s">
        <v>460</v>
      </c>
      <c r="B88" s="66" t="s">
        <v>461</v>
      </c>
      <c r="C88" s="66" t="s">
        <v>462</v>
      </c>
      <c r="D88" s="192">
        <v>44470</v>
      </c>
      <c r="E88" s="192">
        <v>45200</v>
      </c>
      <c r="F88" s="66" t="s">
        <v>31</v>
      </c>
      <c r="G88" s="194">
        <v>45931</v>
      </c>
      <c r="H88" s="15" t="s">
        <v>31</v>
      </c>
      <c r="I88" s="277" t="s">
        <v>463</v>
      </c>
      <c r="J88" s="66"/>
      <c r="K88" s="115" t="s">
        <v>464</v>
      </c>
      <c r="L88" s="66" t="s">
        <v>75</v>
      </c>
      <c r="M88" s="72" t="s">
        <v>76</v>
      </c>
      <c r="N88" s="124">
        <v>7500000</v>
      </c>
      <c r="O88" s="124">
        <v>30000000</v>
      </c>
      <c r="P88" s="129">
        <v>0</v>
      </c>
      <c r="Q88" s="81" t="s">
        <v>36</v>
      </c>
    </row>
    <row r="89" spans="1:17" ht="46.5">
      <c r="A89" s="7" t="s">
        <v>465</v>
      </c>
      <c r="B89" s="7" t="s">
        <v>466</v>
      </c>
      <c r="C89" s="7" t="s">
        <v>467</v>
      </c>
      <c r="D89" s="28">
        <v>44137</v>
      </c>
      <c r="E89" s="8">
        <v>45231</v>
      </c>
      <c r="F89" s="12" t="s">
        <v>20</v>
      </c>
      <c r="G89" s="42">
        <v>45597</v>
      </c>
      <c r="H89" s="12" t="s">
        <v>31</v>
      </c>
      <c r="I89" s="178" t="s">
        <v>468</v>
      </c>
      <c r="J89" s="12" t="s">
        <v>23</v>
      </c>
      <c r="K89" s="88" t="s">
        <v>469</v>
      </c>
      <c r="L89" s="7" t="s">
        <v>470</v>
      </c>
      <c r="M89" s="12" t="s">
        <v>214</v>
      </c>
      <c r="N89" s="13">
        <f>O89/4</f>
        <v>175000</v>
      </c>
      <c r="O89" s="13">
        <v>700000</v>
      </c>
      <c r="P89" s="14">
        <v>0</v>
      </c>
      <c r="Q89" s="15" t="s">
        <v>36</v>
      </c>
    </row>
    <row r="90" spans="1:17" ht="46.5">
      <c r="A90" s="40" t="s">
        <v>471</v>
      </c>
      <c r="B90" s="40" t="s">
        <v>472</v>
      </c>
      <c r="C90" s="40" t="s">
        <v>473</v>
      </c>
      <c r="D90" s="41">
        <v>43843</v>
      </c>
      <c r="E90" s="50">
        <v>45303</v>
      </c>
      <c r="F90" s="40" t="s">
        <v>23</v>
      </c>
      <c r="G90" s="193">
        <v>45303</v>
      </c>
      <c r="H90" s="15" t="s">
        <v>21</v>
      </c>
      <c r="I90" s="44" t="s">
        <v>474</v>
      </c>
      <c r="J90" s="12" t="s">
        <v>23</v>
      </c>
      <c r="K90" s="140" t="s">
        <v>475</v>
      </c>
      <c r="L90" s="40" t="s">
        <v>476</v>
      </c>
      <c r="M90" s="74" t="s">
        <v>112</v>
      </c>
      <c r="N90" s="13">
        <v>100000</v>
      </c>
      <c r="O90" s="13">
        <v>552503.66</v>
      </c>
      <c r="P90" s="40" t="s">
        <v>77</v>
      </c>
      <c r="Q90" s="47" t="s">
        <v>36</v>
      </c>
    </row>
    <row r="91" spans="1:17" ht="30.95">
      <c r="A91" s="73" t="s">
        <v>477</v>
      </c>
      <c r="B91" s="73" t="s">
        <v>478</v>
      </c>
      <c r="C91" s="73" t="s">
        <v>478</v>
      </c>
      <c r="D91" s="163">
        <v>43882</v>
      </c>
      <c r="E91" s="84">
        <v>45343</v>
      </c>
      <c r="F91" s="73" t="s">
        <v>23</v>
      </c>
      <c r="G91" s="194">
        <v>45343</v>
      </c>
      <c r="H91" s="12" t="s">
        <v>31</v>
      </c>
      <c r="I91" s="78" t="s">
        <v>479</v>
      </c>
      <c r="J91" s="73" t="s">
        <v>33</v>
      </c>
      <c r="K91" s="195" t="s">
        <v>480</v>
      </c>
      <c r="L91" s="73" t="s">
        <v>117</v>
      </c>
      <c r="M91" s="73" t="s">
        <v>112</v>
      </c>
      <c r="N91" s="196">
        <v>2500000</v>
      </c>
      <c r="O91" s="196">
        <v>10000000</v>
      </c>
      <c r="P91" s="80">
        <v>0</v>
      </c>
      <c r="Q91" s="73" t="s">
        <v>36</v>
      </c>
    </row>
    <row r="92" spans="1:17">
      <c r="A92" s="12" t="s">
        <v>481</v>
      </c>
      <c r="B92" s="12" t="s">
        <v>482</v>
      </c>
      <c r="C92" s="12" t="s">
        <v>483</v>
      </c>
      <c r="D92" s="197">
        <v>44287</v>
      </c>
      <c r="E92" s="9">
        <v>45016</v>
      </c>
      <c r="F92" s="12" t="s">
        <v>20</v>
      </c>
      <c r="G92" s="254">
        <v>45382</v>
      </c>
      <c r="H92" s="12" t="s">
        <v>21</v>
      </c>
      <c r="I92" s="152" t="s">
        <v>484</v>
      </c>
      <c r="J92" s="15" t="s">
        <v>23</v>
      </c>
      <c r="K92" s="126" t="s">
        <v>485</v>
      </c>
      <c r="L92" s="12" t="s">
        <v>25</v>
      </c>
      <c r="M92" s="12" t="s">
        <v>26</v>
      </c>
      <c r="N92" s="13">
        <f>O92/2</f>
        <v>14415</v>
      </c>
      <c r="O92" s="13">
        <v>28830</v>
      </c>
      <c r="P92" s="14">
        <v>0</v>
      </c>
      <c r="Q92" s="15" t="s">
        <v>50</v>
      </c>
    </row>
    <row r="93" spans="1:17" ht="30.95">
      <c r="A93" s="12" t="s">
        <v>486</v>
      </c>
      <c r="B93" s="12" t="s">
        <v>487</v>
      </c>
      <c r="C93" s="12" t="s">
        <v>487</v>
      </c>
      <c r="D93" s="9">
        <v>44287</v>
      </c>
      <c r="E93" s="9">
        <v>45382</v>
      </c>
      <c r="F93" s="12" t="s">
        <v>488</v>
      </c>
      <c r="G93" s="42">
        <v>46843</v>
      </c>
      <c r="H93" s="12" t="s">
        <v>31</v>
      </c>
      <c r="I93" s="152" t="s">
        <v>489</v>
      </c>
      <c r="J93" s="15" t="s">
        <v>23</v>
      </c>
      <c r="K93" s="126" t="s">
        <v>490</v>
      </c>
      <c r="L93" s="198" t="s">
        <v>48</v>
      </c>
      <c r="M93" s="12" t="s">
        <v>49</v>
      </c>
      <c r="N93" s="13">
        <v>2075000.34</v>
      </c>
      <c r="O93" s="13">
        <v>14525002.380000001</v>
      </c>
      <c r="P93" s="14"/>
      <c r="Q93" s="12" t="s">
        <v>36</v>
      </c>
    </row>
    <row r="94" spans="1:17" ht="30.95">
      <c r="A94" s="199" t="s">
        <v>491</v>
      </c>
      <c r="B94" s="199" t="s">
        <v>492</v>
      </c>
      <c r="C94" s="199" t="s">
        <v>493</v>
      </c>
      <c r="D94" s="189">
        <v>44287</v>
      </c>
      <c r="E94" s="189">
        <v>45382</v>
      </c>
      <c r="F94" s="72" t="s">
        <v>23</v>
      </c>
      <c r="G94" s="271">
        <v>45382</v>
      </c>
      <c r="H94" s="15" t="s">
        <v>21</v>
      </c>
      <c r="I94" s="278" t="s">
        <v>494</v>
      </c>
      <c r="J94" s="66" t="s">
        <v>33</v>
      </c>
      <c r="K94" s="115" t="s">
        <v>495</v>
      </c>
      <c r="L94" s="66" t="s">
        <v>69</v>
      </c>
      <c r="M94" s="72" t="s">
        <v>70</v>
      </c>
      <c r="N94" s="116">
        <v>10000</v>
      </c>
      <c r="O94" s="116">
        <v>30000</v>
      </c>
      <c r="P94" s="129">
        <v>0</v>
      </c>
      <c r="Q94" s="81" t="s">
        <v>50</v>
      </c>
    </row>
    <row r="95" spans="1:17">
      <c r="A95" s="12" t="s">
        <v>496</v>
      </c>
      <c r="B95" s="12" t="s">
        <v>497</v>
      </c>
      <c r="C95" s="12" t="s">
        <v>498</v>
      </c>
      <c r="D95" s="9">
        <v>44329</v>
      </c>
      <c r="E95" s="9">
        <v>45424</v>
      </c>
      <c r="F95" s="12" t="s">
        <v>499</v>
      </c>
      <c r="G95" s="42">
        <v>46154</v>
      </c>
      <c r="H95" s="12" t="s">
        <v>31</v>
      </c>
      <c r="I95" s="152" t="s">
        <v>500</v>
      </c>
      <c r="J95" s="15" t="s">
        <v>23</v>
      </c>
      <c r="K95" s="126" t="s">
        <v>501</v>
      </c>
      <c r="L95" s="29" t="s">
        <v>48</v>
      </c>
      <c r="M95" s="12" t="s">
        <v>49</v>
      </c>
      <c r="N95" s="13">
        <f>O95/5</f>
        <v>33610.259999999995</v>
      </c>
      <c r="O95" s="13">
        <v>168051.3</v>
      </c>
      <c r="P95" s="14">
        <v>0</v>
      </c>
      <c r="Q95" s="15" t="s">
        <v>36</v>
      </c>
    </row>
    <row r="96" spans="1:17" ht="123.95">
      <c r="A96" s="66" t="s">
        <v>502</v>
      </c>
      <c r="B96" s="66" t="s">
        <v>503</v>
      </c>
      <c r="C96" s="66" t="s">
        <v>504</v>
      </c>
      <c r="D96" s="112">
        <v>44341</v>
      </c>
      <c r="E96" s="112">
        <v>45436</v>
      </c>
      <c r="F96" s="72" t="s">
        <v>23</v>
      </c>
      <c r="G96" s="194">
        <v>45436</v>
      </c>
      <c r="H96" s="15" t="s">
        <v>21</v>
      </c>
      <c r="I96" s="114" t="s">
        <v>505</v>
      </c>
      <c r="J96" s="72" t="s">
        <v>23</v>
      </c>
      <c r="K96" s="128" t="s">
        <v>506</v>
      </c>
      <c r="L96" s="122" t="s">
        <v>62</v>
      </c>
      <c r="M96" s="66" t="s">
        <v>26</v>
      </c>
      <c r="N96" s="200">
        <v>6643.2</v>
      </c>
      <c r="O96" s="200">
        <v>19929.599999999999</v>
      </c>
      <c r="P96" s="107">
        <v>0</v>
      </c>
      <c r="Q96" s="72" t="s">
        <v>50</v>
      </c>
    </row>
    <row r="97" spans="1:35" ht="46.5">
      <c r="A97" s="12" t="s">
        <v>507</v>
      </c>
      <c r="B97" s="12" t="s">
        <v>508</v>
      </c>
      <c r="C97" s="12" t="s">
        <v>509</v>
      </c>
      <c r="D97" s="9">
        <v>43647</v>
      </c>
      <c r="E97" s="28">
        <v>45439</v>
      </c>
      <c r="F97" s="12" t="s">
        <v>20</v>
      </c>
      <c r="G97" s="42">
        <v>45439</v>
      </c>
      <c r="H97" s="12" t="s">
        <v>205</v>
      </c>
      <c r="I97" s="152" t="s">
        <v>510</v>
      </c>
      <c r="J97" s="12" t="s">
        <v>23</v>
      </c>
      <c r="K97" s="88" t="s">
        <v>511</v>
      </c>
      <c r="L97" s="7" t="s">
        <v>48</v>
      </c>
      <c r="M97" s="12" t="s">
        <v>49</v>
      </c>
      <c r="N97" s="13">
        <v>33000</v>
      </c>
      <c r="O97" s="13">
        <v>216160</v>
      </c>
      <c r="P97" s="14">
        <v>0</v>
      </c>
      <c r="Q97" s="7" t="s">
        <v>36</v>
      </c>
    </row>
    <row r="98" spans="1:35">
      <c r="A98" s="176" t="s">
        <v>512</v>
      </c>
      <c r="B98" s="176" t="s">
        <v>513</v>
      </c>
      <c r="C98" s="176" t="s">
        <v>514</v>
      </c>
      <c r="D98" s="201">
        <v>43983</v>
      </c>
      <c r="E98" s="108">
        <v>45077</v>
      </c>
      <c r="F98" s="58" t="s">
        <v>20</v>
      </c>
      <c r="G98" s="258">
        <v>45777</v>
      </c>
      <c r="H98" s="12" t="s">
        <v>31</v>
      </c>
      <c r="I98" s="279" t="s">
        <v>352</v>
      </c>
      <c r="J98" s="58" t="s">
        <v>23</v>
      </c>
      <c r="K98" s="185" t="s">
        <v>353</v>
      </c>
      <c r="L98" s="58" t="s">
        <v>25</v>
      </c>
      <c r="M98" s="176" t="s">
        <v>26</v>
      </c>
      <c r="N98" s="120">
        <v>48252</v>
      </c>
      <c r="O98" s="120">
        <v>241264</v>
      </c>
      <c r="P98" s="202">
        <v>0</v>
      </c>
      <c r="Q98" s="176" t="s">
        <v>36</v>
      </c>
    </row>
    <row r="99" spans="1:35" ht="93">
      <c r="A99" s="12" t="s">
        <v>515</v>
      </c>
      <c r="B99" s="12" t="s">
        <v>516</v>
      </c>
      <c r="C99" s="12" t="s">
        <v>517</v>
      </c>
      <c r="D99" s="8">
        <v>44020</v>
      </c>
      <c r="E99" s="8">
        <v>44749</v>
      </c>
      <c r="F99" s="12" t="s">
        <v>20</v>
      </c>
      <c r="G99" s="42">
        <v>45845</v>
      </c>
      <c r="H99" s="12" t="s">
        <v>21</v>
      </c>
      <c r="I99" s="178" t="s">
        <v>518</v>
      </c>
      <c r="J99" s="12" t="s">
        <v>23</v>
      </c>
      <c r="K99" s="88" t="s">
        <v>519</v>
      </c>
      <c r="L99" s="12" t="s">
        <v>25</v>
      </c>
      <c r="M99" s="15" t="s">
        <v>26</v>
      </c>
      <c r="N99" s="13">
        <v>17000</v>
      </c>
      <c r="O99" s="13">
        <v>85000</v>
      </c>
      <c r="P99" s="69">
        <v>0</v>
      </c>
      <c r="Q99" s="15" t="s">
        <v>50</v>
      </c>
    </row>
    <row r="100" spans="1:35" ht="46.5">
      <c r="A100" s="40" t="s">
        <v>520</v>
      </c>
      <c r="B100" s="40" t="s">
        <v>521</v>
      </c>
      <c r="C100" s="40" t="s">
        <v>522</v>
      </c>
      <c r="D100" s="41">
        <v>44235</v>
      </c>
      <c r="E100" s="41">
        <v>45695</v>
      </c>
      <c r="F100" s="40" t="s">
        <v>23</v>
      </c>
      <c r="G100" s="266">
        <v>45695</v>
      </c>
      <c r="H100" s="15" t="s">
        <v>21</v>
      </c>
      <c r="I100" s="44" t="s">
        <v>523</v>
      </c>
      <c r="J100" s="45" t="s">
        <v>23</v>
      </c>
      <c r="K100" s="46" t="s">
        <v>524</v>
      </c>
      <c r="L100" s="45" t="s">
        <v>403</v>
      </c>
      <c r="M100" s="40" t="s">
        <v>285</v>
      </c>
      <c r="N100" s="48">
        <v>187500</v>
      </c>
      <c r="O100" s="13">
        <v>750000</v>
      </c>
      <c r="P100" s="49">
        <v>0</v>
      </c>
      <c r="Q100" s="47" t="s">
        <v>36</v>
      </c>
    </row>
    <row r="101" spans="1:35" ht="93">
      <c r="A101" s="12" t="s">
        <v>525</v>
      </c>
      <c r="B101" s="12" t="s">
        <v>526</v>
      </c>
      <c r="C101" s="12" t="s">
        <v>527</v>
      </c>
      <c r="D101" s="28">
        <v>43862</v>
      </c>
      <c r="E101" s="28">
        <v>45808</v>
      </c>
      <c r="F101" s="12" t="s">
        <v>23</v>
      </c>
      <c r="G101" s="42">
        <v>45808</v>
      </c>
      <c r="H101" s="15" t="s">
        <v>21</v>
      </c>
      <c r="I101" s="152" t="s">
        <v>528</v>
      </c>
      <c r="J101" s="12" t="s">
        <v>33</v>
      </c>
      <c r="K101" s="12" t="s">
        <v>77</v>
      </c>
      <c r="L101" s="29" t="s">
        <v>422</v>
      </c>
      <c r="M101" s="12" t="s">
        <v>76</v>
      </c>
      <c r="N101" s="13">
        <f>O101/5</f>
        <v>21560</v>
      </c>
      <c r="O101" s="13">
        <v>107800</v>
      </c>
      <c r="P101" s="14">
        <v>0</v>
      </c>
      <c r="Q101" s="7" t="s">
        <v>36</v>
      </c>
    </row>
    <row r="102" spans="1:35" ht="62.1">
      <c r="A102" s="35" t="s">
        <v>529</v>
      </c>
      <c r="B102" s="35" t="s">
        <v>530</v>
      </c>
      <c r="C102" s="203" t="s">
        <v>531</v>
      </c>
      <c r="D102" s="119">
        <v>44470</v>
      </c>
      <c r="E102" s="119">
        <v>45930</v>
      </c>
      <c r="F102" s="35" t="s">
        <v>23</v>
      </c>
      <c r="G102" s="260">
        <v>45930</v>
      </c>
      <c r="H102" s="15" t="s">
        <v>31</v>
      </c>
      <c r="I102" s="280" t="s">
        <v>532</v>
      </c>
      <c r="J102" s="35" t="s">
        <v>33</v>
      </c>
      <c r="K102" s="204">
        <v>2248713</v>
      </c>
      <c r="L102" s="35" t="s">
        <v>388</v>
      </c>
      <c r="M102" s="35" t="s">
        <v>49</v>
      </c>
      <c r="N102" s="71">
        <v>223237</v>
      </c>
      <c r="O102" s="205">
        <v>892948</v>
      </c>
      <c r="P102" s="175">
        <v>0</v>
      </c>
      <c r="Q102" s="176" t="s">
        <v>36</v>
      </c>
    </row>
    <row r="103" spans="1:35" ht="77.45">
      <c r="A103" s="12" t="s">
        <v>533</v>
      </c>
      <c r="B103" s="12" t="s">
        <v>534</v>
      </c>
      <c r="C103" s="12" t="s">
        <v>535</v>
      </c>
      <c r="D103" s="28">
        <v>44144</v>
      </c>
      <c r="E103" s="28">
        <v>45961</v>
      </c>
      <c r="F103" s="12" t="s">
        <v>23</v>
      </c>
      <c r="G103" s="42">
        <v>45961</v>
      </c>
      <c r="H103" s="15" t="s">
        <v>21</v>
      </c>
      <c r="I103" s="152" t="s">
        <v>536</v>
      </c>
      <c r="J103" s="12" t="s">
        <v>23</v>
      </c>
      <c r="K103" s="88" t="s">
        <v>537</v>
      </c>
      <c r="L103" s="12" t="s">
        <v>403</v>
      </c>
      <c r="M103" s="12" t="s">
        <v>285</v>
      </c>
      <c r="N103" s="13">
        <v>1200000</v>
      </c>
      <c r="O103" s="13">
        <v>6000000</v>
      </c>
      <c r="P103" s="14">
        <v>0</v>
      </c>
      <c r="Q103" s="15" t="s">
        <v>36</v>
      </c>
    </row>
    <row r="104" spans="1:35" ht="62.1">
      <c r="A104" s="47" t="s">
        <v>538</v>
      </c>
      <c r="B104" s="206" t="s">
        <v>539</v>
      </c>
      <c r="C104" s="47" t="s">
        <v>540</v>
      </c>
      <c r="D104" s="61">
        <v>44022</v>
      </c>
      <c r="E104" s="61">
        <v>45116</v>
      </c>
      <c r="F104" s="40" t="s">
        <v>20</v>
      </c>
      <c r="G104" s="272">
        <v>45847</v>
      </c>
      <c r="H104" s="12" t="s">
        <v>31</v>
      </c>
      <c r="I104" s="206" t="s">
        <v>264</v>
      </c>
      <c r="J104" s="40" t="s">
        <v>23</v>
      </c>
      <c r="K104" s="140" t="s">
        <v>265</v>
      </c>
      <c r="L104" s="40" t="s">
        <v>25</v>
      </c>
      <c r="M104" s="47" t="s">
        <v>26</v>
      </c>
      <c r="N104" s="48">
        <v>950000</v>
      </c>
      <c r="O104" s="48">
        <v>950000</v>
      </c>
      <c r="P104" s="207">
        <v>0</v>
      </c>
      <c r="Q104" s="47" t="s">
        <v>36</v>
      </c>
    </row>
    <row r="105" spans="1:35">
      <c r="A105" s="73" t="s">
        <v>541</v>
      </c>
      <c r="B105" s="73" t="s">
        <v>542</v>
      </c>
      <c r="C105" s="73" t="s">
        <v>543</v>
      </c>
      <c r="D105" s="84">
        <v>43987</v>
      </c>
      <c r="E105" s="84">
        <v>46178</v>
      </c>
      <c r="F105" s="73" t="s">
        <v>21</v>
      </c>
      <c r="G105" s="77">
        <v>46178</v>
      </c>
      <c r="H105" s="15" t="s">
        <v>21</v>
      </c>
      <c r="I105" s="78" t="s">
        <v>544</v>
      </c>
      <c r="J105" s="76" t="s">
        <v>33</v>
      </c>
      <c r="K105" s="86" t="s">
        <v>545</v>
      </c>
      <c r="L105" s="76" t="s">
        <v>257</v>
      </c>
      <c r="M105" s="76" t="s">
        <v>26</v>
      </c>
      <c r="N105" s="196" t="s">
        <v>546</v>
      </c>
      <c r="O105" s="196" t="s">
        <v>546</v>
      </c>
      <c r="P105" s="104">
        <v>0</v>
      </c>
      <c r="Q105" s="76" t="s">
        <v>36</v>
      </c>
    </row>
    <row r="106" spans="1:35" ht="46.5">
      <c r="A106" s="73" t="s">
        <v>547</v>
      </c>
      <c r="B106" s="73" t="s">
        <v>548</v>
      </c>
      <c r="C106" s="66" t="s">
        <v>549</v>
      </c>
      <c r="D106" s="127">
        <v>43815</v>
      </c>
      <c r="E106" s="112">
        <v>46372</v>
      </c>
      <c r="F106" s="66" t="s">
        <v>23</v>
      </c>
      <c r="G106" s="194">
        <v>46372</v>
      </c>
      <c r="H106" s="12" t="s">
        <v>21</v>
      </c>
      <c r="I106" s="114" t="s">
        <v>550</v>
      </c>
      <c r="J106" s="72" t="s">
        <v>23</v>
      </c>
      <c r="K106" s="128" t="s">
        <v>307</v>
      </c>
      <c r="L106" s="66" t="s">
        <v>117</v>
      </c>
      <c r="M106" s="66" t="s">
        <v>49</v>
      </c>
      <c r="N106" s="116">
        <v>688655</v>
      </c>
      <c r="O106" s="116" t="s">
        <v>551</v>
      </c>
      <c r="P106" s="129">
        <v>0</v>
      </c>
      <c r="Q106" s="81" t="s">
        <v>36</v>
      </c>
    </row>
    <row r="107" spans="1:35" ht="46.5">
      <c r="A107" s="12" t="s">
        <v>552</v>
      </c>
      <c r="B107" s="12" t="s">
        <v>553</v>
      </c>
      <c r="C107" s="12" t="s">
        <v>554</v>
      </c>
      <c r="D107" s="9">
        <v>43770</v>
      </c>
      <c r="E107" s="28" t="s">
        <v>555</v>
      </c>
      <c r="F107" s="12" t="s">
        <v>20</v>
      </c>
      <c r="G107" s="42" t="s">
        <v>556</v>
      </c>
      <c r="H107" s="12" t="s">
        <v>31</v>
      </c>
      <c r="I107" s="152" t="s">
        <v>557</v>
      </c>
      <c r="J107" s="12" t="s">
        <v>23</v>
      </c>
      <c r="K107" s="88" t="s">
        <v>558</v>
      </c>
      <c r="L107" s="12" t="s">
        <v>48</v>
      </c>
      <c r="M107" s="12" t="s">
        <v>49</v>
      </c>
      <c r="N107" s="13">
        <v>36816</v>
      </c>
      <c r="O107" s="13">
        <v>147264</v>
      </c>
      <c r="P107" s="14">
        <v>0</v>
      </c>
      <c r="Q107" s="12" t="s">
        <v>36</v>
      </c>
    </row>
    <row r="108" spans="1:35" ht="93">
      <c r="A108" s="58" t="s">
        <v>559</v>
      </c>
      <c r="B108" s="130" t="s">
        <v>560</v>
      </c>
      <c r="C108" s="58" t="s">
        <v>561</v>
      </c>
      <c r="D108" s="183">
        <v>44075</v>
      </c>
      <c r="E108" s="108">
        <v>45535</v>
      </c>
      <c r="F108" s="58" t="s">
        <v>299</v>
      </c>
      <c r="G108" s="273">
        <v>46265</v>
      </c>
      <c r="H108" s="12" t="s">
        <v>21</v>
      </c>
      <c r="I108" s="130" t="s">
        <v>562</v>
      </c>
      <c r="J108" s="58" t="s">
        <v>33</v>
      </c>
      <c r="K108" s="185" t="s">
        <v>563</v>
      </c>
      <c r="L108" s="58" t="s">
        <v>25</v>
      </c>
      <c r="M108" s="58" t="s">
        <v>26</v>
      </c>
      <c r="N108" s="120">
        <v>37658.33</v>
      </c>
      <c r="O108" s="120">
        <v>203698.95</v>
      </c>
      <c r="P108" s="175">
        <v>0</v>
      </c>
      <c r="Q108" s="176" t="s">
        <v>36</v>
      </c>
    </row>
    <row r="109" spans="1:35" ht="77.45">
      <c r="A109" s="66" t="s">
        <v>564</v>
      </c>
      <c r="B109" s="208" t="s">
        <v>565</v>
      </c>
      <c r="C109" s="209" t="s">
        <v>566</v>
      </c>
      <c r="D109" s="100">
        <v>44476</v>
      </c>
      <c r="E109" s="210">
        <v>45351</v>
      </c>
      <c r="F109" s="142"/>
      <c r="G109" s="274">
        <v>45351</v>
      </c>
      <c r="H109" s="15" t="s">
        <v>21</v>
      </c>
      <c r="I109" s="78" t="s">
        <v>567</v>
      </c>
      <c r="J109" s="211" t="s">
        <v>33</v>
      </c>
      <c r="K109" s="73" t="s">
        <v>568</v>
      </c>
      <c r="L109" s="142" t="s">
        <v>75</v>
      </c>
      <c r="M109" s="211" t="s">
        <v>76</v>
      </c>
      <c r="N109" s="104">
        <v>100000</v>
      </c>
      <c r="O109" s="104">
        <v>100000</v>
      </c>
      <c r="P109" s="212">
        <v>0</v>
      </c>
      <c r="Q109" s="142" t="s">
        <v>36</v>
      </c>
      <c r="R109" s="213"/>
      <c r="S109" s="214"/>
      <c r="T109" s="214"/>
      <c r="U109" s="213"/>
      <c r="V109" s="213"/>
      <c r="W109" s="213"/>
      <c r="X109" s="213"/>
      <c r="Y109" s="213"/>
      <c r="Z109" s="215"/>
      <c r="AA109" s="216"/>
      <c r="AB109" s="216"/>
      <c r="AC109" s="217"/>
      <c r="AD109" s="218"/>
      <c r="AE109" s="218"/>
      <c r="AF109" s="219"/>
      <c r="AG109" s="215"/>
      <c r="AH109" s="215"/>
      <c r="AI109" s="215"/>
    </row>
    <row r="110" spans="1:35" ht="93">
      <c r="A110" s="66" t="s">
        <v>564</v>
      </c>
      <c r="B110" s="208" t="s">
        <v>565</v>
      </c>
      <c r="C110" s="209" t="s">
        <v>569</v>
      </c>
      <c r="D110" s="100">
        <v>44476</v>
      </c>
      <c r="E110" s="210">
        <v>45351</v>
      </c>
      <c r="F110" s="142"/>
      <c r="G110" s="274">
        <v>45351</v>
      </c>
      <c r="H110" s="15" t="s">
        <v>21</v>
      </c>
      <c r="I110" s="78" t="s">
        <v>570</v>
      </c>
      <c r="J110" s="211" t="s">
        <v>33</v>
      </c>
      <c r="K110" s="73" t="s">
        <v>571</v>
      </c>
      <c r="L110" s="142" t="s">
        <v>75</v>
      </c>
      <c r="M110" s="211" t="s">
        <v>76</v>
      </c>
      <c r="N110" s="104">
        <v>30000</v>
      </c>
      <c r="O110" s="104">
        <v>30000</v>
      </c>
      <c r="P110" s="212">
        <v>0</v>
      </c>
      <c r="Q110" s="142" t="s">
        <v>36</v>
      </c>
      <c r="R110" s="213"/>
      <c r="S110" s="214"/>
      <c r="T110" s="214"/>
      <c r="U110" s="213"/>
      <c r="V110" s="213"/>
      <c r="W110" s="213"/>
      <c r="X110" s="213"/>
      <c r="Y110" s="213"/>
      <c r="Z110" s="215"/>
      <c r="AA110" s="216"/>
      <c r="AB110" s="216"/>
      <c r="AC110" s="217"/>
      <c r="AD110" s="218"/>
      <c r="AE110" s="218"/>
      <c r="AF110" s="219"/>
      <c r="AG110" s="215"/>
      <c r="AH110" s="215"/>
      <c r="AI110" s="215"/>
    </row>
    <row r="111" spans="1:35" s="149" customFormat="1" ht="108.6">
      <c r="A111" s="66" t="s">
        <v>572</v>
      </c>
      <c r="B111" s="66" t="s">
        <v>573</v>
      </c>
      <c r="C111" s="66" t="s">
        <v>574</v>
      </c>
      <c r="D111" s="112">
        <v>44593</v>
      </c>
      <c r="E111" s="112">
        <v>45317</v>
      </c>
      <c r="F111" s="66" t="s">
        <v>23</v>
      </c>
      <c r="G111" s="194">
        <v>46048</v>
      </c>
      <c r="H111" s="12" t="s">
        <v>21</v>
      </c>
      <c r="I111" s="114" t="s">
        <v>575</v>
      </c>
      <c r="J111" s="66" t="s">
        <v>23</v>
      </c>
      <c r="K111" s="66" t="s">
        <v>576</v>
      </c>
      <c r="L111" s="66" t="s">
        <v>577</v>
      </c>
      <c r="M111" s="66" t="s">
        <v>112</v>
      </c>
      <c r="N111" s="124">
        <v>5000000</v>
      </c>
      <c r="O111" s="124">
        <v>20000000</v>
      </c>
      <c r="P111" s="200">
        <v>0</v>
      </c>
      <c r="Q111" s="66" t="s">
        <v>36</v>
      </c>
    </row>
    <row r="112" spans="1:35" s="149" customFormat="1" ht="108.6">
      <c r="A112" s="66" t="s">
        <v>572</v>
      </c>
      <c r="B112" s="66" t="s">
        <v>578</v>
      </c>
      <c r="C112" s="66" t="s">
        <v>574</v>
      </c>
      <c r="D112" s="112">
        <v>44593</v>
      </c>
      <c r="E112" s="112">
        <v>45317</v>
      </c>
      <c r="F112" s="66" t="s">
        <v>23</v>
      </c>
      <c r="G112" s="194">
        <v>46048</v>
      </c>
      <c r="H112" s="12" t="s">
        <v>21</v>
      </c>
      <c r="I112" s="114" t="s">
        <v>579</v>
      </c>
      <c r="J112" s="66" t="s">
        <v>23</v>
      </c>
      <c r="K112" s="66" t="s">
        <v>580</v>
      </c>
      <c r="L112" s="66" t="s">
        <v>577</v>
      </c>
      <c r="M112" s="66" t="s">
        <v>112</v>
      </c>
      <c r="N112" s="124">
        <v>5000000</v>
      </c>
      <c r="O112" s="124">
        <v>20000000</v>
      </c>
      <c r="P112" s="200">
        <v>0</v>
      </c>
      <c r="Q112" s="66" t="s">
        <v>36</v>
      </c>
    </row>
    <row r="113" spans="1:17" s="149" customFormat="1" ht="108.6">
      <c r="A113" s="66" t="s">
        <v>572</v>
      </c>
      <c r="B113" s="66" t="s">
        <v>578</v>
      </c>
      <c r="C113" s="66" t="s">
        <v>574</v>
      </c>
      <c r="D113" s="112">
        <v>44593</v>
      </c>
      <c r="E113" s="112">
        <v>45317</v>
      </c>
      <c r="F113" s="66" t="s">
        <v>23</v>
      </c>
      <c r="G113" s="194">
        <v>46048</v>
      </c>
      <c r="H113" s="12" t="s">
        <v>21</v>
      </c>
      <c r="I113" s="114" t="s">
        <v>581</v>
      </c>
      <c r="J113" s="66" t="s">
        <v>23</v>
      </c>
      <c r="K113" s="66" t="s">
        <v>576</v>
      </c>
      <c r="L113" s="66" t="s">
        <v>577</v>
      </c>
      <c r="M113" s="66" t="s">
        <v>112</v>
      </c>
      <c r="N113" s="124">
        <v>5000000</v>
      </c>
      <c r="O113" s="124">
        <v>20000000</v>
      </c>
      <c r="P113" s="200">
        <v>0</v>
      </c>
      <c r="Q113" s="66" t="s">
        <v>36</v>
      </c>
    </row>
    <row r="114" spans="1:17" s="149" customFormat="1" ht="108.6">
      <c r="A114" s="66" t="s">
        <v>572</v>
      </c>
      <c r="B114" s="66" t="s">
        <v>582</v>
      </c>
      <c r="C114" s="66" t="s">
        <v>574</v>
      </c>
      <c r="D114" s="112">
        <v>44593</v>
      </c>
      <c r="E114" s="112">
        <v>45317</v>
      </c>
      <c r="F114" s="66" t="s">
        <v>23</v>
      </c>
      <c r="G114" s="194">
        <v>46048</v>
      </c>
      <c r="H114" s="12" t="s">
        <v>21</v>
      </c>
      <c r="I114" s="114" t="s">
        <v>583</v>
      </c>
      <c r="J114" s="66" t="s">
        <v>23</v>
      </c>
      <c r="K114" s="66" t="s">
        <v>584</v>
      </c>
      <c r="L114" s="66" t="s">
        <v>577</v>
      </c>
      <c r="M114" s="66" t="s">
        <v>112</v>
      </c>
      <c r="N114" s="124">
        <v>5000000</v>
      </c>
      <c r="O114" s="124">
        <v>20000000</v>
      </c>
      <c r="P114" s="200">
        <v>0</v>
      </c>
      <c r="Q114" s="66" t="s">
        <v>36</v>
      </c>
    </row>
    <row r="115" spans="1:17" s="149" customFormat="1" ht="108.6">
      <c r="A115" s="66" t="s">
        <v>572</v>
      </c>
      <c r="B115" s="66" t="s">
        <v>582</v>
      </c>
      <c r="C115" s="66" t="s">
        <v>574</v>
      </c>
      <c r="D115" s="112">
        <v>44593</v>
      </c>
      <c r="E115" s="112">
        <v>45317</v>
      </c>
      <c r="F115" s="66" t="s">
        <v>23</v>
      </c>
      <c r="G115" s="194">
        <v>46048</v>
      </c>
      <c r="H115" s="12" t="s">
        <v>21</v>
      </c>
      <c r="I115" s="114" t="s">
        <v>300</v>
      </c>
      <c r="J115" s="66" t="s">
        <v>23</v>
      </c>
      <c r="K115" s="66">
        <v>1383511</v>
      </c>
      <c r="L115" s="66" t="s">
        <v>577</v>
      </c>
      <c r="M115" s="66" t="s">
        <v>112</v>
      </c>
      <c r="N115" s="124">
        <v>5000000</v>
      </c>
      <c r="O115" s="124">
        <v>20000000</v>
      </c>
      <c r="P115" s="200">
        <v>0</v>
      </c>
      <c r="Q115" s="66" t="s">
        <v>36</v>
      </c>
    </row>
    <row r="116" spans="1:17" ht="122.85" customHeight="1">
      <c r="A116" s="15" t="s">
        <v>585</v>
      </c>
      <c r="B116" s="67" t="s">
        <v>586</v>
      </c>
      <c r="C116" s="12" t="s">
        <v>587</v>
      </c>
      <c r="D116" s="68">
        <v>44393</v>
      </c>
      <c r="E116" s="68">
        <v>45122</v>
      </c>
      <c r="F116" s="15" t="s">
        <v>20</v>
      </c>
      <c r="G116" s="193">
        <v>45853</v>
      </c>
      <c r="H116" s="15" t="s">
        <v>31</v>
      </c>
      <c r="I116" s="87" t="s">
        <v>588</v>
      </c>
      <c r="J116" s="15" t="s">
        <v>33</v>
      </c>
      <c r="K116" s="15">
        <v>7769023</v>
      </c>
      <c r="L116" s="15" t="s">
        <v>140</v>
      </c>
      <c r="M116" s="15" t="s">
        <v>70</v>
      </c>
      <c r="N116" s="69">
        <v>112500</v>
      </c>
      <c r="O116" s="69">
        <v>450000</v>
      </c>
      <c r="P116" s="69">
        <v>0</v>
      </c>
      <c r="Q116" s="15" t="s">
        <v>36</v>
      </c>
    </row>
    <row r="117" spans="1:17" ht="170.45">
      <c r="A117" s="15" t="s">
        <v>589</v>
      </c>
      <c r="B117" s="12" t="s">
        <v>590</v>
      </c>
      <c r="C117" s="12" t="s">
        <v>591</v>
      </c>
      <c r="D117" s="68">
        <v>44621</v>
      </c>
      <c r="E117" s="68">
        <v>44985</v>
      </c>
      <c r="F117" s="15" t="s">
        <v>20</v>
      </c>
      <c r="G117" s="259">
        <v>45350</v>
      </c>
      <c r="H117" s="15" t="s">
        <v>21</v>
      </c>
      <c r="I117" s="87" t="s">
        <v>592</v>
      </c>
      <c r="J117" s="15"/>
      <c r="K117" s="15" t="s">
        <v>593</v>
      </c>
      <c r="L117" s="15" t="s">
        <v>140</v>
      </c>
      <c r="M117" s="15" t="s">
        <v>70</v>
      </c>
      <c r="N117" s="69">
        <v>16800</v>
      </c>
      <c r="O117" s="69">
        <v>16800</v>
      </c>
      <c r="P117" s="69">
        <v>0</v>
      </c>
      <c r="Q117" s="15" t="s">
        <v>50</v>
      </c>
    </row>
    <row r="118" spans="1:17" ht="46.5">
      <c r="A118" s="35" t="s">
        <v>594</v>
      </c>
      <c r="B118" s="58" t="s">
        <v>595</v>
      </c>
      <c r="C118" s="58" t="s">
        <v>596</v>
      </c>
      <c r="D118" s="119">
        <v>44593</v>
      </c>
      <c r="E118" s="119">
        <v>45322</v>
      </c>
      <c r="F118" s="35" t="s">
        <v>20</v>
      </c>
      <c r="G118" s="33">
        <v>46418</v>
      </c>
      <c r="H118" s="15" t="s">
        <v>21</v>
      </c>
      <c r="I118" s="184" t="s">
        <v>116</v>
      </c>
      <c r="J118" s="35" t="s">
        <v>23</v>
      </c>
      <c r="K118" s="35">
        <v>2594504</v>
      </c>
      <c r="L118" s="35" t="s">
        <v>117</v>
      </c>
      <c r="M118" s="35" t="s">
        <v>70</v>
      </c>
      <c r="N118" s="71">
        <v>4000000</v>
      </c>
      <c r="O118" s="71">
        <v>20000000</v>
      </c>
      <c r="P118" s="71">
        <v>0</v>
      </c>
      <c r="Q118" s="35" t="s">
        <v>36</v>
      </c>
    </row>
    <row r="119" spans="1:17" ht="30.95">
      <c r="A119" s="15" t="s">
        <v>594</v>
      </c>
      <c r="B119" s="12" t="s">
        <v>597</v>
      </c>
      <c r="C119" s="12" t="s">
        <v>598</v>
      </c>
      <c r="D119" s="68">
        <v>44593</v>
      </c>
      <c r="E119" s="68">
        <v>45322</v>
      </c>
      <c r="F119" s="15" t="s">
        <v>20</v>
      </c>
      <c r="G119" s="193">
        <v>46418</v>
      </c>
      <c r="H119" s="15" t="s">
        <v>21</v>
      </c>
      <c r="I119" s="87" t="s">
        <v>523</v>
      </c>
      <c r="J119" s="15" t="s">
        <v>23</v>
      </c>
      <c r="K119" s="15">
        <v>1243967</v>
      </c>
      <c r="L119" s="15" t="s">
        <v>117</v>
      </c>
      <c r="M119" s="15" t="s">
        <v>70</v>
      </c>
      <c r="N119" s="69">
        <v>600000</v>
      </c>
      <c r="O119" s="69">
        <v>3000000</v>
      </c>
      <c r="P119" s="69">
        <v>0</v>
      </c>
      <c r="Q119" s="15" t="s">
        <v>36</v>
      </c>
    </row>
    <row r="120" spans="1:17">
      <c r="A120" s="72" t="s">
        <v>594</v>
      </c>
      <c r="B120" s="66" t="s">
        <v>599</v>
      </c>
      <c r="C120" s="66" t="s">
        <v>600</v>
      </c>
      <c r="D120" s="189">
        <v>44593</v>
      </c>
      <c r="E120" s="189">
        <v>45322</v>
      </c>
      <c r="F120" s="72" t="s">
        <v>20</v>
      </c>
      <c r="G120" s="77">
        <v>46418</v>
      </c>
      <c r="H120" s="15" t="s">
        <v>21</v>
      </c>
      <c r="I120" s="142" t="s">
        <v>601</v>
      </c>
      <c r="J120" s="72" t="s">
        <v>23</v>
      </c>
      <c r="K120" s="72">
        <v>2165592</v>
      </c>
      <c r="L120" s="72" t="s">
        <v>117</v>
      </c>
      <c r="M120" s="72" t="s">
        <v>70</v>
      </c>
      <c r="N120" s="107">
        <v>400000</v>
      </c>
      <c r="O120" s="107">
        <v>2000000</v>
      </c>
      <c r="P120" s="107">
        <v>0</v>
      </c>
      <c r="Q120" s="72" t="s">
        <v>36</v>
      </c>
    </row>
    <row r="121" spans="1:17" ht="62.1">
      <c r="A121" s="15" t="s">
        <v>602</v>
      </c>
      <c r="B121" s="12" t="s">
        <v>603</v>
      </c>
      <c r="C121" s="12" t="s">
        <v>604</v>
      </c>
      <c r="D121" s="68">
        <v>44713</v>
      </c>
      <c r="E121" s="68">
        <v>48365</v>
      </c>
      <c r="F121" s="15" t="s">
        <v>23</v>
      </c>
      <c r="G121" s="193">
        <v>48365</v>
      </c>
      <c r="H121" s="15" t="s">
        <v>21</v>
      </c>
      <c r="I121" s="87" t="s">
        <v>605</v>
      </c>
      <c r="J121" s="15" t="s">
        <v>23</v>
      </c>
      <c r="K121" s="15" t="s">
        <v>606</v>
      </c>
      <c r="L121" s="15" t="s">
        <v>150</v>
      </c>
      <c r="M121" s="15" t="s">
        <v>76</v>
      </c>
      <c r="N121" s="69">
        <f>SUM(O121/10)</f>
        <v>400024.6</v>
      </c>
      <c r="O121" s="69">
        <v>4000246</v>
      </c>
      <c r="P121" s="69">
        <v>0</v>
      </c>
      <c r="Q121" s="15" t="s">
        <v>36</v>
      </c>
    </row>
    <row r="122" spans="1:17" ht="46.5">
      <c r="A122" s="12" t="s">
        <v>607</v>
      </c>
      <c r="B122" s="12" t="s">
        <v>608</v>
      </c>
      <c r="C122" s="12" t="s">
        <v>609</v>
      </c>
      <c r="D122" s="28">
        <v>44621</v>
      </c>
      <c r="E122" s="28">
        <v>46081</v>
      </c>
      <c r="F122" s="15" t="s">
        <v>20</v>
      </c>
      <c r="G122" s="193">
        <v>48301</v>
      </c>
      <c r="H122" s="15" t="s">
        <v>31</v>
      </c>
      <c r="I122" s="152" t="s">
        <v>610</v>
      </c>
      <c r="J122" s="15" t="s">
        <v>33</v>
      </c>
      <c r="K122" s="88">
        <v>3039051</v>
      </c>
      <c r="L122" s="12" t="s">
        <v>25</v>
      </c>
      <c r="M122" s="15" t="s">
        <v>26</v>
      </c>
      <c r="N122" s="13">
        <v>170351</v>
      </c>
      <c r="O122" s="13">
        <v>830456.8</v>
      </c>
      <c r="P122" s="69">
        <v>0</v>
      </c>
      <c r="Q122" s="15" t="s">
        <v>36</v>
      </c>
    </row>
    <row r="123" spans="1:17" ht="30.95">
      <c r="A123" s="12" t="s">
        <v>611</v>
      </c>
      <c r="B123" s="12" t="s">
        <v>612</v>
      </c>
      <c r="C123" s="12" t="s">
        <v>612</v>
      </c>
      <c r="D123" s="28">
        <v>44440</v>
      </c>
      <c r="E123" s="28">
        <v>45535</v>
      </c>
      <c r="F123" s="12" t="s">
        <v>31</v>
      </c>
      <c r="G123" s="42">
        <v>48457</v>
      </c>
      <c r="H123" s="15" t="s">
        <v>31</v>
      </c>
      <c r="I123" s="152" t="s">
        <v>417</v>
      </c>
      <c r="J123" s="12" t="s">
        <v>23</v>
      </c>
      <c r="K123" s="12">
        <v>5234413</v>
      </c>
      <c r="L123" s="12" t="s">
        <v>25</v>
      </c>
      <c r="M123" s="15" t="s">
        <v>26</v>
      </c>
      <c r="N123" s="60">
        <v>87329</v>
      </c>
      <c r="O123" s="60">
        <v>960629</v>
      </c>
      <c r="P123" s="14">
        <v>0</v>
      </c>
      <c r="Q123" s="7" t="s">
        <v>36</v>
      </c>
    </row>
    <row r="124" spans="1:17" ht="77.45">
      <c r="A124" s="15">
        <v>48058</v>
      </c>
      <c r="B124" s="12" t="s">
        <v>613</v>
      </c>
      <c r="C124" s="12" t="s">
        <v>614</v>
      </c>
      <c r="D124" s="68">
        <v>44627</v>
      </c>
      <c r="E124" s="68">
        <v>45449</v>
      </c>
      <c r="F124" s="15" t="s">
        <v>23</v>
      </c>
      <c r="G124" s="259">
        <v>45449</v>
      </c>
      <c r="H124" s="15" t="s">
        <v>21</v>
      </c>
      <c r="I124" s="87" t="s">
        <v>615</v>
      </c>
      <c r="J124" s="15" t="s">
        <v>33</v>
      </c>
      <c r="K124" s="15">
        <v>7424081</v>
      </c>
      <c r="L124" s="15" t="s">
        <v>69</v>
      </c>
      <c r="M124" s="15" t="s">
        <v>70</v>
      </c>
      <c r="N124" s="69">
        <v>80000</v>
      </c>
      <c r="O124" s="69">
        <v>160000</v>
      </c>
      <c r="P124" s="69">
        <v>0</v>
      </c>
      <c r="Q124" s="15" t="s">
        <v>36</v>
      </c>
    </row>
    <row r="125" spans="1:17" ht="123.95">
      <c r="A125" s="15" t="s">
        <v>616</v>
      </c>
      <c r="B125" s="15" t="s">
        <v>617</v>
      </c>
      <c r="C125" s="12" t="s">
        <v>618</v>
      </c>
      <c r="D125" s="68">
        <v>44641</v>
      </c>
      <c r="E125" s="68">
        <v>45128</v>
      </c>
      <c r="F125" s="15" t="s">
        <v>23</v>
      </c>
      <c r="G125" s="259">
        <v>45128</v>
      </c>
      <c r="H125" s="15" t="s">
        <v>21</v>
      </c>
      <c r="I125" s="87" t="s">
        <v>619</v>
      </c>
      <c r="J125" s="15" t="s">
        <v>33</v>
      </c>
      <c r="K125" s="15">
        <v>9577300</v>
      </c>
      <c r="L125" s="15" t="s">
        <v>422</v>
      </c>
      <c r="M125" s="15" t="s">
        <v>76</v>
      </c>
      <c r="N125" s="69">
        <v>130000</v>
      </c>
      <c r="O125" s="69">
        <v>130000</v>
      </c>
      <c r="P125" s="69">
        <v>0</v>
      </c>
      <c r="Q125" s="15" t="s">
        <v>36</v>
      </c>
    </row>
    <row r="126" spans="1:17" ht="77.45">
      <c r="A126" s="72" t="s">
        <v>620</v>
      </c>
      <c r="B126" s="66" t="s">
        <v>621</v>
      </c>
      <c r="C126" s="66" t="s">
        <v>622</v>
      </c>
      <c r="D126" s="189">
        <v>44610</v>
      </c>
      <c r="E126" s="112">
        <v>44926</v>
      </c>
      <c r="F126" s="72" t="s">
        <v>23</v>
      </c>
      <c r="G126" s="77">
        <v>44926</v>
      </c>
      <c r="H126" s="15" t="s">
        <v>21</v>
      </c>
      <c r="I126" s="142" t="s">
        <v>623</v>
      </c>
      <c r="J126" s="72" t="s">
        <v>23</v>
      </c>
      <c r="K126" s="220" t="s">
        <v>624</v>
      </c>
      <c r="L126" s="72"/>
      <c r="M126" s="72" t="s">
        <v>112</v>
      </c>
      <c r="N126" s="107">
        <v>1025402.4</v>
      </c>
      <c r="O126" s="107">
        <v>1025402.4</v>
      </c>
      <c r="P126" s="107">
        <v>0</v>
      </c>
      <c r="Q126" s="107" t="s">
        <v>36</v>
      </c>
    </row>
    <row r="127" spans="1:17" ht="62.1">
      <c r="A127" s="221" t="s">
        <v>625</v>
      </c>
      <c r="B127" s="222" t="s">
        <v>626</v>
      </c>
      <c r="C127" s="223" t="s">
        <v>627</v>
      </c>
      <c r="D127" s="224">
        <v>44445</v>
      </c>
      <c r="E127" s="84">
        <v>44768</v>
      </c>
      <c r="F127" s="73" t="s">
        <v>23</v>
      </c>
      <c r="G127" s="135">
        <v>44768</v>
      </c>
      <c r="H127" s="162" t="s">
        <v>31</v>
      </c>
      <c r="I127" s="106" t="s">
        <v>628</v>
      </c>
      <c r="J127" s="76" t="s">
        <v>33</v>
      </c>
      <c r="K127" s="76" t="s">
        <v>628</v>
      </c>
      <c r="L127" s="76" t="s">
        <v>629</v>
      </c>
      <c r="M127" s="76" t="s">
        <v>49</v>
      </c>
      <c r="N127" s="196">
        <v>1400000</v>
      </c>
      <c r="O127" s="196">
        <v>1400000</v>
      </c>
      <c r="P127" s="225">
        <v>0</v>
      </c>
      <c r="Q127" s="74" t="s">
        <v>36</v>
      </c>
    </row>
    <row r="128" spans="1:17" ht="77.45">
      <c r="A128" s="15" t="s">
        <v>266</v>
      </c>
      <c r="B128" s="12" t="s">
        <v>267</v>
      </c>
      <c r="C128" s="12" t="s">
        <v>630</v>
      </c>
      <c r="D128" s="68">
        <v>44489</v>
      </c>
      <c r="E128" s="68">
        <v>44927</v>
      </c>
      <c r="F128" s="15" t="s">
        <v>23</v>
      </c>
      <c r="G128" s="193">
        <v>44927</v>
      </c>
      <c r="H128" s="15" t="s">
        <v>21</v>
      </c>
      <c r="I128" s="87" t="s">
        <v>269</v>
      </c>
      <c r="J128" s="15" t="s">
        <v>23</v>
      </c>
      <c r="K128" s="15" t="s">
        <v>270</v>
      </c>
      <c r="L128" s="15" t="s">
        <v>111</v>
      </c>
      <c r="M128" s="15" t="s">
        <v>112</v>
      </c>
      <c r="N128" s="69">
        <v>25000</v>
      </c>
      <c r="O128" s="69">
        <v>25000</v>
      </c>
      <c r="P128" s="151">
        <v>0</v>
      </c>
      <c r="Q128" s="15" t="s">
        <v>50</v>
      </c>
    </row>
    <row r="129" spans="1:17" ht="30.95">
      <c r="A129" s="12" t="s">
        <v>631</v>
      </c>
      <c r="B129" s="12" t="s">
        <v>632</v>
      </c>
      <c r="C129" s="12" t="s">
        <v>633</v>
      </c>
      <c r="D129" s="68">
        <v>44571</v>
      </c>
      <c r="E129" s="68">
        <v>45291</v>
      </c>
      <c r="F129" s="15" t="s">
        <v>23</v>
      </c>
      <c r="G129" s="259">
        <v>45291</v>
      </c>
      <c r="H129" s="15" t="s">
        <v>21</v>
      </c>
      <c r="I129" s="87" t="s">
        <v>634</v>
      </c>
      <c r="J129" s="15" t="s">
        <v>23</v>
      </c>
      <c r="K129" s="15">
        <v>7938919</v>
      </c>
      <c r="L129" s="15" t="s">
        <v>69</v>
      </c>
      <c r="M129" s="15" t="s">
        <v>70</v>
      </c>
      <c r="N129" s="69">
        <v>45000</v>
      </c>
      <c r="O129" s="69">
        <v>45000</v>
      </c>
      <c r="P129" s="151">
        <v>0</v>
      </c>
      <c r="Q129" s="15" t="s">
        <v>50</v>
      </c>
    </row>
    <row r="130" spans="1:17" ht="62.1">
      <c r="A130" s="12" t="s">
        <v>635</v>
      </c>
      <c r="B130" s="12" t="s">
        <v>636</v>
      </c>
      <c r="C130" s="12" t="s">
        <v>637</v>
      </c>
      <c r="D130" s="68">
        <v>44562</v>
      </c>
      <c r="E130" s="68">
        <v>45016</v>
      </c>
      <c r="F130" s="15" t="s">
        <v>23</v>
      </c>
      <c r="G130" s="259">
        <v>45016</v>
      </c>
      <c r="H130" s="15" t="s">
        <v>21</v>
      </c>
      <c r="I130" s="87" t="s">
        <v>638</v>
      </c>
      <c r="J130" s="15" t="s">
        <v>23</v>
      </c>
      <c r="K130" s="15" t="s">
        <v>639</v>
      </c>
      <c r="L130" s="15" t="s">
        <v>75</v>
      </c>
      <c r="M130" s="15" t="s">
        <v>76</v>
      </c>
      <c r="N130" s="69">
        <v>22000</v>
      </c>
      <c r="O130" s="69">
        <v>22000</v>
      </c>
      <c r="P130" s="151">
        <v>0</v>
      </c>
      <c r="Q130" s="15" t="s">
        <v>50</v>
      </c>
    </row>
    <row r="131" spans="1:17" ht="93">
      <c r="A131" s="12" t="s">
        <v>640</v>
      </c>
      <c r="B131" s="12" t="s">
        <v>641</v>
      </c>
      <c r="C131" s="12" t="s">
        <v>642</v>
      </c>
      <c r="D131" s="9">
        <v>44562</v>
      </c>
      <c r="E131" s="9">
        <v>44681</v>
      </c>
      <c r="F131" s="15" t="s">
        <v>23</v>
      </c>
      <c r="G131" s="254">
        <v>44681</v>
      </c>
      <c r="H131" s="15" t="s">
        <v>21</v>
      </c>
      <c r="I131" s="87" t="s">
        <v>643</v>
      </c>
      <c r="J131" s="15" t="s">
        <v>23</v>
      </c>
      <c r="K131" s="15">
        <v>9724183</v>
      </c>
      <c r="L131" s="15" t="s">
        <v>75</v>
      </c>
      <c r="M131" s="15" t="s">
        <v>76</v>
      </c>
      <c r="N131" s="69">
        <v>20000</v>
      </c>
      <c r="O131" s="69">
        <v>20000</v>
      </c>
      <c r="P131" s="151">
        <v>0</v>
      </c>
      <c r="Q131" s="15" t="s">
        <v>50</v>
      </c>
    </row>
    <row r="132" spans="1:17" ht="93">
      <c r="A132" s="12" t="s">
        <v>644</v>
      </c>
      <c r="B132" s="12" t="s">
        <v>645</v>
      </c>
      <c r="C132" s="12" t="s">
        <v>646</v>
      </c>
      <c r="D132" s="9">
        <v>44651</v>
      </c>
      <c r="E132" s="9">
        <v>44834</v>
      </c>
      <c r="F132" s="15" t="s">
        <v>23</v>
      </c>
      <c r="G132" s="254">
        <v>44834</v>
      </c>
      <c r="H132" s="15" t="s">
        <v>21</v>
      </c>
      <c r="I132" s="87" t="s">
        <v>647</v>
      </c>
      <c r="J132" s="15" t="s">
        <v>23</v>
      </c>
      <c r="K132" s="15">
        <v>1336844</v>
      </c>
      <c r="L132" s="15" t="s">
        <v>117</v>
      </c>
      <c r="M132" s="15" t="s">
        <v>70</v>
      </c>
      <c r="N132" s="69">
        <v>30000</v>
      </c>
      <c r="O132" s="69">
        <v>30000</v>
      </c>
      <c r="P132" s="151">
        <v>0</v>
      </c>
      <c r="Q132" s="15" t="s">
        <v>50</v>
      </c>
    </row>
    <row r="133" spans="1:17" ht="93">
      <c r="A133" s="12" t="s">
        <v>648</v>
      </c>
      <c r="B133" s="12" t="s">
        <v>649</v>
      </c>
      <c r="C133" s="12" t="s">
        <v>650</v>
      </c>
      <c r="D133" s="9">
        <v>44594</v>
      </c>
      <c r="E133" s="9">
        <v>44786</v>
      </c>
      <c r="F133" s="15" t="s">
        <v>23</v>
      </c>
      <c r="G133" s="254">
        <v>44786</v>
      </c>
      <c r="H133" s="15" t="s">
        <v>21</v>
      </c>
      <c r="I133" s="87" t="s">
        <v>177</v>
      </c>
      <c r="J133" s="15" t="s">
        <v>23</v>
      </c>
      <c r="K133" s="12" t="s">
        <v>651</v>
      </c>
      <c r="L133" s="15" t="s">
        <v>140</v>
      </c>
      <c r="M133" s="15" t="s">
        <v>70</v>
      </c>
      <c r="N133" s="69">
        <v>25000</v>
      </c>
      <c r="O133" s="69">
        <v>25000</v>
      </c>
      <c r="P133" s="151">
        <v>0</v>
      </c>
      <c r="Q133" s="15" t="s">
        <v>50</v>
      </c>
    </row>
    <row r="134" spans="1:17" ht="115.5" customHeight="1">
      <c r="A134" s="12" t="s">
        <v>652</v>
      </c>
      <c r="B134" s="12" t="s">
        <v>653</v>
      </c>
      <c r="C134" s="12" t="s">
        <v>654</v>
      </c>
      <c r="D134" s="68">
        <v>44700</v>
      </c>
      <c r="E134" s="68">
        <v>45078</v>
      </c>
      <c r="F134" s="15" t="s">
        <v>31</v>
      </c>
      <c r="G134" s="193">
        <v>45747</v>
      </c>
      <c r="H134" s="15" t="s">
        <v>21</v>
      </c>
      <c r="I134" s="87" t="s">
        <v>116</v>
      </c>
      <c r="J134" s="15" t="s">
        <v>23</v>
      </c>
      <c r="K134" s="15">
        <v>2594504</v>
      </c>
      <c r="L134" s="15" t="s">
        <v>577</v>
      </c>
      <c r="M134" s="15" t="s">
        <v>112</v>
      </c>
      <c r="N134" s="69">
        <v>372126.5</v>
      </c>
      <c r="O134" s="69">
        <v>372126.5</v>
      </c>
      <c r="P134" s="69">
        <v>0</v>
      </c>
      <c r="Q134" s="15" t="s">
        <v>36</v>
      </c>
    </row>
    <row r="135" spans="1:17" ht="108.6">
      <c r="A135" s="15">
        <v>52508</v>
      </c>
      <c r="B135" s="72" t="s">
        <v>655</v>
      </c>
      <c r="C135" s="12" t="s">
        <v>656</v>
      </c>
      <c r="D135" s="68">
        <v>44700</v>
      </c>
      <c r="E135" s="68">
        <v>44743</v>
      </c>
      <c r="F135" s="15" t="s">
        <v>23</v>
      </c>
      <c r="G135" s="193">
        <v>44743</v>
      </c>
      <c r="H135" s="15" t="s">
        <v>21</v>
      </c>
      <c r="I135" s="87" t="s">
        <v>657</v>
      </c>
      <c r="J135" s="15" t="s">
        <v>23</v>
      </c>
      <c r="K135" s="15" t="s">
        <v>251</v>
      </c>
      <c r="L135" s="15" t="s">
        <v>127</v>
      </c>
      <c r="M135" s="15" t="s">
        <v>26</v>
      </c>
      <c r="N135" s="69">
        <v>61920</v>
      </c>
      <c r="O135" s="69">
        <v>61920</v>
      </c>
      <c r="P135" s="69">
        <v>0</v>
      </c>
      <c r="Q135" s="15" t="s">
        <v>50</v>
      </c>
    </row>
    <row r="136" spans="1:17">
      <c r="A136" s="101" t="s">
        <v>658</v>
      </c>
      <c r="B136" s="73" t="s">
        <v>659</v>
      </c>
      <c r="C136" s="226" t="s">
        <v>659</v>
      </c>
      <c r="D136" s="227" t="s">
        <v>660</v>
      </c>
      <c r="E136" s="127" t="s">
        <v>661</v>
      </c>
      <c r="F136" s="66" t="s">
        <v>23</v>
      </c>
      <c r="G136" s="262" t="s">
        <v>661</v>
      </c>
      <c r="H136" s="7" t="s">
        <v>31</v>
      </c>
      <c r="I136" s="114" t="s">
        <v>662</v>
      </c>
      <c r="J136" s="72" t="s">
        <v>23</v>
      </c>
      <c r="K136" s="72"/>
      <c r="L136" s="66" t="s">
        <v>25</v>
      </c>
      <c r="M136" s="66" t="s">
        <v>26</v>
      </c>
      <c r="N136" s="116">
        <v>8280</v>
      </c>
      <c r="O136" s="116">
        <v>8280</v>
      </c>
      <c r="P136" s="129">
        <v>0</v>
      </c>
      <c r="Q136" s="81" t="s">
        <v>50</v>
      </c>
    </row>
    <row r="137" spans="1:17" ht="30.95">
      <c r="A137" s="76" t="s">
        <v>663</v>
      </c>
      <c r="B137" s="228" t="s">
        <v>664</v>
      </c>
      <c r="C137" s="229" t="s">
        <v>665</v>
      </c>
      <c r="D137" s="230">
        <v>44713</v>
      </c>
      <c r="E137" s="100">
        <v>45016</v>
      </c>
      <c r="F137" s="45" t="s">
        <v>23</v>
      </c>
      <c r="G137" s="266">
        <v>45016</v>
      </c>
      <c r="H137" s="15" t="s">
        <v>21</v>
      </c>
      <c r="I137" s="159" t="s">
        <v>666</v>
      </c>
      <c r="J137" s="45" t="s">
        <v>33</v>
      </c>
      <c r="K137" s="231">
        <v>35866582</v>
      </c>
      <c r="L137" s="45" t="s">
        <v>127</v>
      </c>
      <c r="M137" s="45" t="s">
        <v>26</v>
      </c>
      <c r="N137" s="138">
        <v>7500</v>
      </c>
      <c r="O137" s="138">
        <v>7500</v>
      </c>
      <c r="P137" s="138">
        <v>0</v>
      </c>
      <c r="Q137" s="45" t="s">
        <v>27</v>
      </c>
    </row>
    <row r="138" spans="1:17" ht="46.5">
      <c r="A138" s="164" t="s">
        <v>667</v>
      </c>
      <c r="B138" s="154" t="s">
        <v>668</v>
      </c>
      <c r="C138" s="232" t="s">
        <v>669</v>
      </c>
      <c r="D138" s="169">
        <v>44714</v>
      </c>
      <c r="E138" s="68">
        <v>44959</v>
      </c>
      <c r="F138" s="106" t="s">
        <v>23</v>
      </c>
      <c r="G138" s="257">
        <v>44959</v>
      </c>
      <c r="H138" s="15" t="s">
        <v>21</v>
      </c>
      <c r="I138" s="106" t="s">
        <v>670</v>
      </c>
      <c r="J138" s="76" t="s">
        <v>23</v>
      </c>
      <c r="K138" s="72">
        <v>4087225</v>
      </c>
      <c r="L138" s="76" t="s">
        <v>422</v>
      </c>
      <c r="M138" s="76" t="s">
        <v>76</v>
      </c>
      <c r="N138" s="233">
        <v>20000</v>
      </c>
      <c r="O138" s="233">
        <v>20000</v>
      </c>
      <c r="P138" s="104">
        <v>0</v>
      </c>
      <c r="Q138" s="76" t="s">
        <v>27</v>
      </c>
    </row>
    <row r="139" spans="1:17" ht="30.95">
      <c r="A139" s="12">
        <v>49132</v>
      </c>
      <c r="B139" s="143" t="s">
        <v>671</v>
      </c>
      <c r="C139" s="143" t="s">
        <v>672</v>
      </c>
      <c r="D139" s="165">
        <v>44713</v>
      </c>
      <c r="E139" s="165">
        <v>45814</v>
      </c>
      <c r="F139" s="12" t="s">
        <v>23</v>
      </c>
      <c r="G139" s="193">
        <v>45814</v>
      </c>
      <c r="H139" s="15" t="s">
        <v>21</v>
      </c>
      <c r="I139" s="87" t="s">
        <v>169</v>
      </c>
      <c r="J139" s="15" t="s">
        <v>23</v>
      </c>
      <c r="K139" s="15">
        <v>4121166</v>
      </c>
      <c r="L139" s="15" t="s">
        <v>69</v>
      </c>
      <c r="M139" s="15" t="s">
        <v>70</v>
      </c>
      <c r="N139" s="69">
        <v>43566.66</v>
      </c>
      <c r="O139" s="69">
        <v>130700</v>
      </c>
      <c r="P139" s="69">
        <v>0</v>
      </c>
      <c r="Q139" s="15" t="s">
        <v>36</v>
      </c>
    </row>
    <row r="140" spans="1:17" ht="232.5">
      <c r="A140" s="101" t="s">
        <v>673</v>
      </c>
      <c r="B140" s="234" t="s">
        <v>674</v>
      </c>
      <c r="C140" s="235" t="s">
        <v>675</v>
      </c>
      <c r="D140" s="82">
        <v>44758</v>
      </c>
      <c r="E140" s="82">
        <v>45123</v>
      </c>
      <c r="F140" s="142" t="s">
        <v>23</v>
      </c>
      <c r="G140" s="77">
        <v>45123</v>
      </c>
      <c r="H140" s="15" t="s">
        <v>21</v>
      </c>
      <c r="I140" s="142" t="s">
        <v>676</v>
      </c>
      <c r="J140" s="72" t="s">
        <v>23</v>
      </c>
      <c r="K140" s="236">
        <v>6441873</v>
      </c>
      <c r="L140" s="72" t="s">
        <v>422</v>
      </c>
      <c r="M140" s="72" t="s">
        <v>76</v>
      </c>
      <c r="N140" s="107">
        <v>9400</v>
      </c>
      <c r="O140" s="107">
        <v>9400</v>
      </c>
      <c r="P140" s="107">
        <v>0</v>
      </c>
      <c r="Q140" s="72" t="s">
        <v>27</v>
      </c>
    </row>
    <row r="141" spans="1:17" ht="46.5">
      <c r="A141" s="15" t="s">
        <v>677</v>
      </c>
      <c r="B141" s="15" t="s">
        <v>678</v>
      </c>
      <c r="C141" s="12" t="s">
        <v>679</v>
      </c>
      <c r="D141" s="68">
        <v>44775</v>
      </c>
      <c r="E141" s="68">
        <v>45016</v>
      </c>
      <c r="F141" s="15" t="s">
        <v>23</v>
      </c>
      <c r="G141" s="193">
        <v>45016</v>
      </c>
      <c r="H141" s="15" t="s">
        <v>21</v>
      </c>
      <c r="I141" s="87" t="s">
        <v>680</v>
      </c>
      <c r="J141" s="15" t="s">
        <v>33</v>
      </c>
      <c r="K141" s="15" t="s">
        <v>681</v>
      </c>
      <c r="L141" s="15" t="s">
        <v>160</v>
      </c>
      <c r="M141" s="15" t="s">
        <v>76</v>
      </c>
      <c r="N141" s="69">
        <v>60000</v>
      </c>
      <c r="O141" s="69">
        <v>60000</v>
      </c>
      <c r="P141" s="69">
        <v>0</v>
      </c>
      <c r="Q141" s="15" t="s">
        <v>36</v>
      </c>
    </row>
    <row r="142" spans="1:17" ht="30.95">
      <c r="A142" s="15" t="s">
        <v>682</v>
      </c>
      <c r="B142" s="12" t="s">
        <v>683</v>
      </c>
      <c r="C142" s="232" t="s">
        <v>684</v>
      </c>
      <c r="D142" s="68">
        <v>44652</v>
      </c>
      <c r="E142" s="68">
        <v>45016</v>
      </c>
      <c r="F142" s="15" t="s">
        <v>23</v>
      </c>
      <c r="G142" s="52" t="s">
        <v>685</v>
      </c>
      <c r="H142" s="15" t="s">
        <v>31</v>
      </c>
      <c r="I142" s="87" t="s">
        <v>686</v>
      </c>
      <c r="J142" s="15" t="s">
        <v>33</v>
      </c>
      <c r="K142" s="237">
        <v>5214716</v>
      </c>
      <c r="L142" s="15" t="s">
        <v>687</v>
      </c>
      <c r="M142" s="15" t="s">
        <v>688</v>
      </c>
      <c r="N142" s="69" t="s">
        <v>689</v>
      </c>
      <c r="O142" s="69" t="s">
        <v>689</v>
      </c>
      <c r="P142" s="69">
        <v>0</v>
      </c>
      <c r="Q142" s="15" t="s">
        <v>27</v>
      </c>
    </row>
    <row r="143" spans="1:17" ht="30.95">
      <c r="A143" s="15" t="s">
        <v>690</v>
      </c>
      <c r="B143" s="90" t="s">
        <v>691</v>
      </c>
      <c r="C143" s="238" t="s">
        <v>692</v>
      </c>
      <c r="D143" s="239">
        <v>44621</v>
      </c>
      <c r="E143" s="68">
        <v>45777</v>
      </c>
      <c r="F143" s="15" t="s">
        <v>23</v>
      </c>
      <c r="G143" s="259">
        <v>45777</v>
      </c>
      <c r="H143" s="15" t="s">
        <v>21</v>
      </c>
      <c r="I143" s="87" t="s">
        <v>693</v>
      </c>
      <c r="J143" s="15" t="s">
        <v>33</v>
      </c>
      <c r="K143" s="15"/>
      <c r="L143" s="15" t="s">
        <v>207</v>
      </c>
      <c r="M143" s="15" t="s">
        <v>26</v>
      </c>
      <c r="N143" s="69">
        <v>9293.89</v>
      </c>
      <c r="O143" s="69">
        <v>9293.89</v>
      </c>
      <c r="P143" s="69">
        <v>0</v>
      </c>
      <c r="Q143" s="15" t="s">
        <v>27</v>
      </c>
    </row>
    <row r="144" spans="1:17" ht="93">
      <c r="A144" s="15" t="s">
        <v>694</v>
      </c>
      <c r="B144" s="240" t="s">
        <v>695</v>
      </c>
      <c r="C144" s="241" t="s">
        <v>696</v>
      </c>
      <c r="D144" s="239">
        <v>44805</v>
      </c>
      <c r="E144" s="242">
        <v>45016</v>
      </c>
      <c r="F144" s="15" t="s">
        <v>23</v>
      </c>
      <c r="G144" s="275" t="s">
        <v>697</v>
      </c>
      <c r="H144" s="15" t="s">
        <v>21</v>
      </c>
      <c r="I144" s="87" t="s">
        <v>698</v>
      </c>
      <c r="J144" s="15" t="s">
        <v>33</v>
      </c>
      <c r="K144" s="237" t="s">
        <v>699</v>
      </c>
      <c r="L144" s="15" t="s">
        <v>687</v>
      </c>
      <c r="M144" s="15" t="s">
        <v>688</v>
      </c>
      <c r="N144" s="69">
        <v>40000</v>
      </c>
      <c r="O144" s="69">
        <v>40000</v>
      </c>
      <c r="P144" s="69">
        <v>0</v>
      </c>
      <c r="Q144" s="15" t="s">
        <v>27</v>
      </c>
    </row>
    <row r="145" spans="1:18" ht="93">
      <c r="A145" s="15" t="s">
        <v>700</v>
      </c>
      <c r="B145" s="243" t="s">
        <v>701</v>
      </c>
      <c r="C145" s="168" t="s">
        <v>702</v>
      </c>
      <c r="D145" s="242">
        <v>44805</v>
      </c>
      <c r="E145" s="242">
        <v>45016</v>
      </c>
      <c r="F145" s="15" t="s">
        <v>23</v>
      </c>
      <c r="G145" s="275" t="s">
        <v>697</v>
      </c>
      <c r="H145" s="15" t="s">
        <v>21</v>
      </c>
      <c r="I145" s="87" t="s">
        <v>703</v>
      </c>
      <c r="J145" s="15" t="s">
        <v>704</v>
      </c>
      <c r="K145" s="237" t="s">
        <v>705</v>
      </c>
      <c r="L145" s="15" t="s">
        <v>687</v>
      </c>
      <c r="M145" s="15" t="s">
        <v>688</v>
      </c>
      <c r="N145" s="69">
        <v>40000</v>
      </c>
      <c r="O145" s="69">
        <v>40000</v>
      </c>
      <c r="P145" s="69">
        <v>0</v>
      </c>
      <c r="Q145" s="15" t="s">
        <v>27</v>
      </c>
    </row>
    <row r="146" spans="1:18" ht="93">
      <c r="A146" s="15" t="s">
        <v>706</v>
      </c>
      <c r="B146" s="244" t="s">
        <v>707</v>
      </c>
      <c r="C146" s="244" t="s">
        <v>708</v>
      </c>
      <c r="D146" s="242">
        <v>44805</v>
      </c>
      <c r="E146" s="242">
        <v>45016</v>
      </c>
      <c r="F146" s="15" t="s">
        <v>23</v>
      </c>
      <c r="G146" s="193">
        <v>45016</v>
      </c>
      <c r="H146" s="15" t="s">
        <v>21</v>
      </c>
      <c r="I146" s="87" t="s">
        <v>698</v>
      </c>
      <c r="J146" s="15" t="s">
        <v>33</v>
      </c>
      <c r="K146" s="237" t="s">
        <v>699</v>
      </c>
      <c r="L146" s="15" t="s">
        <v>687</v>
      </c>
      <c r="M146" s="15" t="s">
        <v>688</v>
      </c>
      <c r="N146" s="69">
        <v>40000</v>
      </c>
      <c r="O146" s="69">
        <v>40000</v>
      </c>
      <c r="P146" s="69">
        <v>0</v>
      </c>
      <c r="Q146" s="15" t="s">
        <v>27</v>
      </c>
    </row>
    <row r="147" spans="1:18" ht="30.95">
      <c r="A147" s="15" t="s">
        <v>709</v>
      </c>
      <c r="B147" s="12" t="s">
        <v>710</v>
      </c>
      <c r="C147" s="12" t="s">
        <v>710</v>
      </c>
      <c r="D147" s="68">
        <v>44788</v>
      </c>
      <c r="E147" s="68">
        <v>45016</v>
      </c>
      <c r="F147" s="15" t="s">
        <v>23</v>
      </c>
      <c r="G147" s="193">
        <v>45016</v>
      </c>
      <c r="H147" s="15" t="s">
        <v>21</v>
      </c>
      <c r="I147" s="87" t="s">
        <v>711</v>
      </c>
      <c r="J147" s="15" t="s">
        <v>33</v>
      </c>
      <c r="K147" s="126" t="s">
        <v>712</v>
      </c>
      <c r="L147" s="15" t="s">
        <v>160</v>
      </c>
      <c r="M147" s="15" t="s">
        <v>76</v>
      </c>
      <c r="N147" s="69">
        <v>30000</v>
      </c>
      <c r="O147" s="69">
        <v>30000</v>
      </c>
      <c r="P147" s="69">
        <v>0</v>
      </c>
      <c r="Q147" s="15" t="s">
        <v>36</v>
      </c>
    </row>
    <row r="148" spans="1:18" ht="62.1">
      <c r="A148" s="15" t="s">
        <v>713</v>
      </c>
      <c r="B148" s="12" t="s">
        <v>714</v>
      </c>
      <c r="C148" s="12" t="s">
        <v>715</v>
      </c>
      <c r="D148" s="68">
        <v>44778</v>
      </c>
      <c r="E148" s="68">
        <v>46603</v>
      </c>
      <c r="F148" s="15" t="s">
        <v>23</v>
      </c>
      <c r="G148" s="193">
        <v>46603</v>
      </c>
      <c r="H148" s="15" t="s">
        <v>21</v>
      </c>
      <c r="I148" s="87" t="s">
        <v>716</v>
      </c>
      <c r="J148" s="15" t="s">
        <v>33</v>
      </c>
      <c r="K148" s="126" t="s">
        <v>717</v>
      </c>
      <c r="L148" s="15" t="s">
        <v>69</v>
      </c>
      <c r="M148" s="15" t="s">
        <v>688</v>
      </c>
      <c r="N148" s="69">
        <v>10300</v>
      </c>
      <c r="O148" s="69">
        <v>300000</v>
      </c>
      <c r="P148" s="69">
        <v>0</v>
      </c>
      <c r="Q148" s="15" t="s">
        <v>36</v>
      </c>
    </row>
    <row r="149" spans="1:18" ht="30.95">
      <c r="A149" s="15" t="s">
        <v>718</v>
      </c>
      <c r="B149" s="12" t="s">
        <v>719</v>
      </c>
      <c r="C149" s="12" t="s">
        <v>720</v>
      </c>
      <c r="D149" s="28">
        <v>44805</v>
      </c>
      <c r="E149" s="28">
        <v>45962</v>
      </c>
      <c r="F149" s="12" t="s">
        <v>23</v>
      </c>
      <c r="G149" s="193">
        <v>46604</v>
      </c>
      <c r="H149" s="12" t="s">
        <v>21</v>
      </c>
      <c r="I149" s="87" t="s">
        <v>721</v>
      </c>
      <c r="J149" s="15" t="s">
        <v>23</v>
      </c>
      <c r="K149" s="15"/>
      <c r="L149" s="15" t="s">
        <v>127</v>
      </c>
      <c r="M149" s="15" t="s">
        <v>26</v>
      </c>
      <c r="N149" s="69">
        <v>65000</v>
      </c>
      <c r="O149" s="69">
        <v>65000</v>
      </c>
      <c r="P149" s="69">
        <v>0</v>
      </c>
      <c r="Q149" s="15" t="s">
        <v>27</v>
      </c>
    </row>
    <row r="150" spans="1:18" s="245" customFormat="1" ht="46.5">
      <c r="A150" s="40" t="s">
        <v>722</v>
      </c>
      <c r="B150" s="40" t="s">
        <v>723</v>
      </c>
      <c r="C150" s="40" t="s">
        <v>724</v>
      </c>
      <c r="D150" s="41">
        <v>43935</v>
      </c>
      <c r="E150" s="41">
        <v>44547</v>
      </c>
      <c r="F150" s="40" t="s">
        <v>23</v>
      </c>
      <c r="G150" s="42">
        <v>44547</v>
      </c>
      <c r="H150" s="15" t="s">
        <v>31</v>
      </c>
      <c r="I150" s="44" t="s">
        <v>725</v>
      </c>
      <c r="J150" s="40" t="s">
        <v>23</v>
      </c>
      <c r="K150" s="140" t="s">
        <v>726</v>
      </c>
      <c r="L150" s="45" t="s">
        <v>111</v>
      </c>
      <c r="M150" s="47" t="s">
        <v>112</v>
      </c>
      <c r="N150" s="48">
        <v>400000</v>
      </c>
      <c r="O150" s="48">
        <v>625489.06999999995</v>
      </c>
      <c r="P150" s="49">
        <v>0</v>
      </c>
      <c r="Q150" s="40" t="s">
        <v>36</v>
      </c>
      <c r="R150" s="15"/>
    </row>
    <row r="151" spans="1:18" ht="30.95">
      <c r="A151" s="72" t="s">
        <v>727</v>
      </c>
      <c r="B151" s="66" t="s">
        <v>728</v>
      </c>
      <c r="C151" s="66" t="s">
        <v>729</v>
      </c>
      <c r="D151" s="189">
        <v>44795</v>
      </c>
      <c r="E151" s="189">
        <v>45016</v>
      </c>
      <c r="F151" s="72" t="s">
        <v>23</v>
      </c>
      <c r="G151" s="77">
        <v>45016</v>
      </c>
      <c r="H151" s="15" t="s">
        <v>21</v>
      </c>
      <c r="I151" s="142" t="s">
        <v>730</v>
      </c>
      <c r="J151" s="72" t="s">
        <v>33</v>
      </c>
      <c r="K151" s="128">
        <v>2373630</v>
      </c>
      <c r="L151" s="72" t="s">
        <v>75</v>
      </c>
      <c r="M151" s="72" t="s">
        <v>76</v>
      </c>
      <c r="N151" s="69">
        <v>147500</v>
      </c>
      <c r="O151" s="69">
        <v>147500</v>
      </c>
      <c r="P151" s="107">
        <v>0</v>
      </c>
      <c r="Q151" s="72" t="s">
        <v>36</v>
      </c>
    </row>
    <row r="152" spans="1:18" ht="77.45">
      <c r="A152" s="15" t="s">
        <v>731</v>
      </c>
      <c r="B152" s="12" t="s">
        <v>732</v>
      </c>
      <c r="C152" s="12" t="s">
        <v>733</v>
      </c>
      <c r="D152" s="68">
        <v>44927</v>
      </c>
      <c r="E152" s="68">
        <v>45291</v>
      </c>
      <c r="F152" s="15" t="s">
        <v>23</v>
      </c>
      <c r="G152" s="259">
        <v>45291</v>
      </c>
      <c r="H152" s="15" t="s">
        <v>21</v>
      </c>
      <c r="I152" s="87" t="s">
        <v>734</v>
      </c>
      <c r="J152" s="52" t="s">
        <v>23</v>
      </c>
      <c r="K152" s="246">
        <v>3625971</v>
      </c>
      <c r="L152" s="15" t="s">
        <v>207</v>
      </c>
      <c r="M152" s="15" t="s">
        <v>26</v>
      </c>
      <c r="N152" s="247">
        <v>46334.16</v>
      </c>
      <c r="O152" s="248">
        <v>46334.16</v>
      </c>
      <c r="P152" s="69">
        <v>0</v>
      </c>
      <c r="Q152" s="52" t="s">
        <v>27</v>
      </c>
    </row>
  </sheetData>
  <protectedRanges>
    <protectedRange sqref="D41:E44 G41:G44" name="Fran to complete" securityDescriptor="O:WDG:WDD:(A;;CC;;;S-1-5-21-1763517092-2068791588-1232828436-22958)"/>
  </protectedRanges>
  <dataValidations count="2">
    <dataValidation type="list" allowBlank="1" showInputMessage="1" showErrorMessage="1" sqref="J106:J108 J92:J104 J111:J149 J151:J160 J50:J90 J2:J48" xr:uid="{34660B30-FFB4-4996-99A4-6CE5A09CA615}">
      <formula1>"SME,VCSE,SME &amp; VCSE, No"</formula1>
    </dataValidation>
    <dataValidation type="date" allowBlank="1" showInputMessage="1" showErrorMessage="1" error="Please input a date in the specified field." sqref="R42:AB44" xr:uid="{9650EC21-F8B6-4283-90FF-7BC864B52923}">
      <formula1>36892</formula1>
      <formula2>47849</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09d8ea2-166c-4bc4-b8e6-471679cf7152">
      <Value>2</Value>
    </TaxCatchAll>
    <SupplierName xmlns="749fcac0-1a83-44ad-a246-cef45f65c140" xsi:nil="true"/>
    <e7f6fcfa129d4532be115c39d4a79470 xmlns="609d8ea2-166c-4bc4-b8e6-471679cf7152">
      <Terms xmlns="http://schemas.microsoft.com/office/infopath/2007/PartnerControls">
        <TermInfo xmlns="http://schemas.microsoft.com/office/infopath/2007/PartnerControls">
          <TermName xmlns="http://schemas.microsoft.com/office/infopath/2007/PartnerControls">Head of Procurement</TermName>
          <TermId xmlns="http://schemas.microsoft.com/office/infopath/2007/PartnerControls">fb32aba1-b4af-4d34-8c20-4f22030f9cc1</TermId>
        </TermInfo>
      </Terms>
    </e7f6fcfa129d4532be115c39d4a79470>
    <lcf76f155ced4ddcb4097134ff3c332f xmlns="749fcac0-1a83-44ad-a246-cef45f65c14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18be74b-408a-4821-a541-c1cb6a280853" ContentTypeId="0x010100CD2C4A6BD139E040B17750FF27DCB588" PreviousValue="false"/>
</file>

<file path=customXml/item4.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C8C4793362ADF24483271EB4A5EF2042" ma:contentTypeVersion="20" ma:contentTypeDescription="" ma:contentTypeScope="" ma:versionID="c341d308f56535838350160eabf92a05">
  <xsd:schema xmlns:xsd="http://www.w3.org/2001/XMLSchema" xmlns:xs="http://www.w3.org/2001/XMLSchema" xmlns:p="http://schemas.microsoft.com/office/2006/metadata/properties" xmlns:ns2="609d8ea2-166c-4bc4-b8e6-471679cf7152" xmlns:ns3="749fcac0-1a83-44ad-a246-cef45f65c140" xmlns:ns4="47b8abde-4f00-40c8-b7cd-5e812d4243d7" targetNamespace="http://schemas.microsoft.com/office/2006/metadata/properties" ma:root="true" ma:fieldsID="2b07e33d426c0a992e5817840f0524c3" ns2:_="" ns3:_="" ns4:_="">
    <xsd:import namespace="609d8ea2-166c-4bc4-b8e6-471679cf7152"/>
    <xsd:import namespace="749fcac0-1a83-44ad-a246-cef45f65c140"/>
    <xsd:import namespace="47b8abde-4f00-40c8-b7cd-5e812d4243d7"/>
    <xsd:element name="properties">
      <xsd:complexType>
        <xsd:sequence>
          <xsd:element name="documentManagement">
            <xsd:complexType>
              <xsd:all>
                <xsd:element ref="ns2:TaxCatchAll" minOccurs="0"/>
                <xsd:element ref="ns2:TaxCatchAllLabel" minOccurs="0"/>
                <xsd:element ref="ns2:e7f6fcfa129d4532be115c39d4a79470"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LengthInSeconds" minOccurs="0"/>
                <xsd:element ref="ns3:SupplierName"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4235a34-111a-42ca-86c3-73c9854704ba}" ma:internalName="TaxCatchAll" ma:showField="CatchAllData"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4235a34-111a-42ca-86c3-73c9854704ba}" ma:internalName="TaxCatchAllLabel" ma:readOnly="true" ma:showField="CatchAllDataLabel"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e7f6fcfa129d4532be115c39d4a79470" ma:index="10" ma:taxonomy="true" ma:internalName="e7f6fcfa129d4532be115c39d4a79470" ma:taxonomyFieldName="Information_x0020_Asset_x0020_Owner" ma:displayName="Information Asset Owner" ma:readOnly="false" ma:default="" ma:fieldId="{e7f6fcfa-129d-4532-be11-5c39d4a79470}" ma:sspId="818be74b-408a-4821-a541-c1cb6a280853" ma:termSetId="c62ee58c-7e49-4451-bf4d-25f985ecb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9fcac0-1a83-44ad-a246-cef45f65c14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SupplierName" ma:index="24" nillable="true" ma:displayName="Supplier Name" ma:format="Dropdown" ma:internalName="SupplierName">
      <xsd:simpleType>
        <xsd:restriction base="dms:Text">
          <xsd:maxLength value="255"/>
        </xsd:restrictio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18be74b-408a-4821-a541-c1cb6a2808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b8abde-4f00-40c8-b7cd-5e812d4243d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80064-EF86-4D6F-812F-15C1248D5613}"/>
</file>

<file path=customXml/itemProps2.xml><?xml version="1.0" encoding="utf-8"?>
<ds:datastoreItem xmlns:ds="http://schemas.openxmlformats.org/officeDocument/2006/customXml" ds:itemID="{D3C55196-3205-4862-AEA5-6FF70F95EC1E}"/>
</file>

<file path=customXml/itemProps3.xml><?xml version="1.0" encoding="utf-8"?>
<ds:datastoreItem xmlns:ds="http://schemas.openxmlformats.org/officeDocument/2006/customXml" ds:itemID="{31B870E2-D763-44B5-AFF7-473707619A13}"/>
</file>

<file path=customXml/itemProps4.xml><?xml version="1.0" encoding="utf-8"?>
<ds:datastoreItem xmlns:ds="http://schemas.openxmlformats.org/officeDocument/2006/customXml" ds:itemID="{0C4A413B-4C2D-4227-BF4E-4FD6CF077D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Shardlow</dc:creator>
  <cp:keywords/>
  <dc:description/>
  <cp:lastModifiedBy/>
  <cp:revision/>
  <dcterms:created xsi:type="dcterms:W3CDTF">2022-10-19T08:40:54Z</dcterms:created>
  <dcterms:modified xsi:type="dcterms:W3CDTF">2022-10-19T14:44:41Z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0x010100CD2C4A6BD139E040B17750FF27DCB58800C8C4793362ADF24483271EB4A5EF2042</vt:lpwstr>
  </property>
  <property fmtid="{D5CDD505-2E9C-101B-9397-08002B2CF9AE}" pid="3" name="Information Asset Owner">
    <vt:lpwstr>2;#Head of Procurement|fb32aba1-b4af-4d34-8c20-4f22030f9cc1</vt:lpwstr>
  </property>
  <property fmtid="{D5CDD505-2E9C-101B-9397-08002B2CF9AE}" pid="4" name="MediaServiceImageTags">
    <vt:lpwstr/>
  </property>
</Properties>
</file>